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palti_e_Contratti\GARE\GARE ATTIVE 2023\4-PROCEDURA APERTA\SERVIZI\SERVIZI ASSICURATIVI POLIZZE 2023-2026 Savorè\COMMISSIONE GIUDICATRICE\"/>
    </mc:Choice>
  </mc:AlternateContent>
  <xr:revisionPtr revIDLastSave="0" documentId="13_ncr:1_{01385774-FAB3-481C-AAEB-F0DAD1A99CA8}" xr6:coauthVersionLast="47" xr6:coauthVersionMax="47" xr10:uidLastSave="{00000000-0000-0000-0000-000000000000}"/>
  <bookViews>
    <workbookView xWindow="-120" yWindow="-120" windowWidth="19440" windowHeight="15000" firstSheet="2" activeTab="6" xr2:uid="{00000000-000D-0000-FFFF-FFFF00000000}"/>
  </bookViews>
  <sheets>
    <sheet name="1. incendio ubicazioni varie" sheetId="15" r:id="rId1"/>
    <sheet name="2. Incendio Cà dl Bue" sheetId="20" r:id="rId2"/>
    <sheet name="5. rcto" sheetId="14" r:id="rId3"/>
    <sheet name="6. resp. ambientale" sheetId="21" r:id="rId4"/>
    <sheet name="7. resp. patrimoniale" sheetId="17" r:id="rId5"/>
    <sheet name="8. tutela legale" sheetId="18" r:id="rId6"/>
    <sheet name="9. infortuni" sheetId="19" r:id="rId7"/>
    <sheet name=".........." sheetId="2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7" i="23" l="1"/>
  <c r="Z27" i="23"/>
  <c r="W27" i="23"/>
  <c r="T27" i="23"/>
  <c r="Q27" i="23"/>
  <c r="N27" i="23"/>
  <c r="K27" i="23"/>
  <c r="H27" i="23"/>
  <c r="E27" i="23"/>
  <c r="B27" i="23"/>
  <c r="AC13" i="23"/>
  <c r="Z13" i="23"/>
  <c r="W13" i="23"/>
  <c r="T13" i="23"/>
  <c r="Q13" i="23"/>
  <c r="N13" i="23"/>
  <c r="K13" i="23"/>
  <c r="H13" i="23"/>
  <c r="E13" i="23"/>
  <c r="B13" i="23"/>
  <c r="AC12" i="23"/>
  <c r="Z12" i="23"/>
  <c r="W12" i="23"/>
  <c r="T12" i="23"/>
  <c r="Q12" i="23"/>
  <c r="N12" i="23"/>
  <c r="K12" i="23"/>
  <c r="K15" i="23"/>
  <c r="H12" i="23"/>
  <c r="E12" i="23"/>
  <c r="B12" i="23"/>
  <c r="AC11" i="23"/>
  <c r="AC15" i="23"/>
  <c r="Z11" i="23"/>
  <c r="Z15" i="23"/>
  <c r="W11" i="23"/>
  <c r="W15" i="23"/>
  <c r="T11" i="23"/>
  <c r="T15" i="23"/>
  <c r="T18" i="23"/>
  <c r="Q11" i="23"/>
  <c r="Q15" i="23"/>
  <c r="N11" i="23"/>
  <c r="N15" i="23"/>
  <c r="K11" i="23"/>
  <c r="H11" i="23"/>
  <c r="H15" i="23"/>
  <c r="E11" i="23"/>
  <c r="E15" i="23"/>
  <c r="B11" i="23"/>
  <c r="B15" i="23"/>
  <c r="H27" i="21"/>
  <c r="E27" i="21"/>
  <c r="B27" i="21"/>
  <c r="H13" i="21"/>
  <c r="E13" i="21"/>
  <c r="B13" i="21"/>
  <c r="H12" i="21"/>
  <c r="E12" i="21"/>
  <c r="B12" i="21"/>
  <c r="H11" i="21"/>
  <c r="H15" i="21"/>
  <c r="E11" i="21"/>
  <c r="E15" i="21"/>
  <c r="B11" i="21"/>
  <c r="B15" i="21"/>
  <c r="B27" i="20"/>
  <c r="B13" i="20"/>
  <c r="B12" i="20"/>
  <c r="B11" i="20"/>
  <c r="K27" i="19"/>
  <c r="H27" i="19"/>
  <c r="E27" i="19"/>
  <c r="B27" i="19"/>
  <c r="K13" i="19"/>
  <c r="H13" i="19"/>
  <c r="H15" i="19"/>
  <c r="E13" i="19"/>
  <c r="B13" i="19"/>
  <c r="K12" i="19"/>
  <c r="H12" i="19"/>
  <c r="E12" i="19"/>
  <c r="E15" i="19"/>
  <c r="B12" i="19"/>
  <c r="B15" i="19"/>
  <c r="K11" i="19"/>
  <c r="K15" i="19"/>
  <c r="H11" i="19"/>
  <c r="E11" i="19"/>
  <c r="B11" i="19"/>
  <c r="H27" i="18"/>
  <c r="E27" i="18"/>
  <c r="B27" i="18"/>
  <c r="H13" i="18"/>
  <c r="E13" i="18"/>
  <c r="B13" i="18"/>
  <c r="H12" i="18"/>
  <c r="E12" i="18"/>
  <c r="B12" i="18"/>
  <c r="H11" i="18"/>
  <c r="H15" i="18"/>
  <c r="E11" i="18"/>
  <c r="E15" i="18"/>
  <c r="B11" i="18"/>
  <c r="E27" i="17"/>
  <c r="B27" i="17"/>
  <c r="E13" i="17"/>
  <c r="B13" i="17"/>
  <c r="E12" i="17"/>
  <c r="B12" i="17"/>
  <c r="B15" i="17"/>
  <c r="E11" i="17"/>
  <c r="E15" i="17"/>
  <c r="B11" i="17"/>
  <c r="B27" i="15"/>
  <c r="B13" i="15"/>
  <c r="B12" i="15"/>
  <c r="B11" i="15"/>
  <c r="E27" i="14"/>
  <c r="B27" i="14"/>
  <c r="E13" i="14"/>
  <c r="B13" i="14"/>
  <c r="E12" i="14"/>
  <c r="B12" i="14"/>
  <c r="E11" i="14"/>
  <c r="E15" i="14"/>
  <c r="B11" i="14"/>
  <c r="B15" i="14"/>
  <c r="R15" i="23"/>
  <c r="U15" i="23"/>
  <c r="B15" i="18"/>
  <c r="C15" i="18"/>
  <c r="C15" i="21"/>
  <c r="U18" i="23"/>
  <c r="T21" i="23"/>
  <c r="T30" i="23"/>
  <c r="B17" i="14"/>
  <c r="C15" i="14"/>
  <c r="B18" i="14"/>
  <c r="W18" i="23"/>
  <c r="X15" i="23"/>
  <c r="AA15" i="23"/>
  <c r="Z18" i="23"/>
  <c r="B18" i="19"/>
  <c r="B17" i="19"/>
  <c r="C15" i="19"/>
  <c r="I15" i="19"/>
  <c r="H18" i="19"/>
  <c r="C15" i="23"/>
  <c r="B18" i="23"/>
  <c r="B17" i="23"/>
  <c r="AC18" i="23"/>
  <c r="AD15" i="23"/>
  <c r="E18" i="19"/>
  <c r="F15" i="19"/>
  <c r="E18" i="23"/>
  <c r="F15" i="18"/>
  <c r="E18" i="18"/>
  <c r="F15" i="14"/>
  <c r="E18" i="14"/>
  <c r="F15" i="17"/>
  <c r="E18" i="17"/>
  <c r="C15" i="17"/>
  <c r="B17" i="17"/>
  <c r="B18" i="17"/>
  <c r="K18" i="19"/>
  <c r="L15" i="19"/>
  <c r="B18" i="21"/>
  <c r="I15" i="23"/>
  <c r="H18" i="23"/>
  <c r="L15" i="23"/>
  <c r="K18" i="23"/>
  <c r="E18" i="21"/>
  <c r="F15" i="21"/>
  <c r="B17" i="21"/>
  <c r="N18" i="23"/>
  <c r="O15" i="23"/>
  <c r="I15" i="18"/>
  <c r="H18" i="18"/>
  <c r="H18" i="21"/>
  <c r="I15" i="21"/>
  <c r="Q18" i="23"/>
  <c r="B17" i="18"/>
  <c r="B18" i="18"/>
  <c r="F15" i="23"/>
  <c r="C18" i="18"/>
  <c r="B21" i="18"/>
  <c r="B30" i="18"/>
  <c r="K21" i="23"/>
  <c r="K30" i="23"/>
  <c r="L18" i="23"/>
  <c r="B21" i="23"/>
  <c r="B30" i="23"/>
  <c r="C18" i="23"/>
  <c r="C18" i="14"/>
  <c r="B21" i="14"/>
  <c r="B30" i="14"/>
  <c r="E21" i="21"/>
  <c r="E30" i="21"/>
  <c r="F18" i="21"/>
  <c r="L18" i="19"/>
  <c r="K21" i="19"/>
  <c r="K30" i="19"/>
  <c r="I18" i="19"/>
  <c r="H21" i="19"/>
  <c r="H30" i="19"/>
  <c r="F18" i="14"/>
  <c r="E21" i="14"/>
  <c r="E30" i="14"/>
  <c r="F18" i="18"/>
  <c r="E21" i="18"/>
  <c r="E30" i="18"/>
  <c r="E21" i="23"/>
  <c r="E30" i="23"/>
  <c r="F18" i="23"/>
  <c r="H21" i="23"/>
  <c r="H30" i="23"/>
  <c r="I18" i="23"/>
  <c r="B21" i="17"/>
  <c r="B30" i="17"/>
  <c r="C18" i="17"/>
  <c r="AA18" i="23"/>
  <c r="Z21" i="23"/>
  <c r="Z30" i="23"/>
  <c r="AD18" i="23"/>
  <c r="AC21" i="23"/>
  <c r="AC30" i="23"/>
  <c r="R18" i="23"/>
  <c r="Q21" i="23"/>
  <c r="Q30" i="23"/>
  <c r="H21" i="18"/>
  <c r="H30" i="18"/>
  <c r="I18" i="18"/>
  <c r="X18" i="23"/>
  <c r="W21" i="23"/>
  <c r="W30" i="23"/>
  <c r="B21" i="21"/>
  <c r="B30" i="21"/>
  <c r="C18" i="21"/>
  <c r="B21" i="19"/>
  <c r="B30" i="19"/>
  <c r="C18" i="19"/>
  <c r="H21" i="21"/>
  <c r="H30" i="21"/>
  <c r="I18" i="21"/>
  <c r="F18" i="19"/>
  <c r="E21" i="19"/>
  <c r="E30" i="19"/>
  <c r="O18" i="23"/>
  <c r="N21" i="23"/>
  <c r="N30" i="23"/>
  <c r="E21" i="17"/>
  <c r="E30" i="17"/>
  <c r="F18" i="17"/>
  <c r="B15" i="20" l="1"/>
  <c r="B15" i="15"/>
  <c r="B18" i="20" l="1"/>
  <c r="B21" i="20" s="1"/>
  <c r="B30" i="20" s="1"/>
  <c r="C15" i="20"/>
  <c r="B17" i="20"/>
  <c r="C15" i="15"/>
  <c r="B18" i="15"/>
  <c r="B21" i="15" s="1"/>
  <c r="B30" i="15" s="1"/>
  <c r="B17" i="15"/>
  <c r="C18" i="20" l="1"/>
  <c r="C18" i="15"/>
</calcChain>
</file>

<file path=xl/sharedStrings.xml><?xml version="1.0" encoding="utf-8"?>
<sst xmlns="http://schemas.openxmlformats.org/spreadsheetml/2006/main" count="588" uniqueCount="34">
  <si>
    <t>Coefficiente</t>
  </si>
  <si>
    <t xml:space="preserve">Variante </t>
  </si>
  <si>
    <t>Pa</t>
  </si>
  <si>
    <t>Fattore ponderale</t>
  </si>
  <si>
    <t>Pb</t>
  </si>
  <si>
    <t>Pc</t>
  </si>
  <si>
    <t>Pi</t>
  </si>
  <si>
    <t>Riparametrazione</t>
  </si>
  <si>
    <t>Punteggio tecnico</t>
  </si>
  <si>
    <t>Premio offerto</t>
  </si>
  <si>
    <t>Punteggio economico</t>
  </si>
  <si>
    <t>Punteggio complessivo</t>
  </si>
  <si>
    <t>COMPAGNIA ………………</t>
  </si>
  <si>
    <t>punteggio massimo</t>
  </si>
  <si>
    <t>Premio più basso</t>
  </si>
  <si>
    <t>COMPAGNIA …….</t>
  </si>
  <si>
    <t xml:space="preserve">COMPAGNIA ………….
</t>
  </si>
  <si>
    <t>COMPAGNIA ………..</t>
  </si>
  <si>
    <t>LOTTO 1 - COMPAGNIA REVO</t>
  </si>
  <si>
    <t>LOTTO 2 - COMPAGNIA REVO</t>
  </si>
  <si>
    <t>LOTTO 5 - COMPAGNIA Unipol</t>
  </si>
  <si>
    <t xml:space="preserve">LOTTO 5 - COMPAGNIA Generali
</t>
  </si>
  <si>
    <t>LOTTO 6 - COMPAGNIA Reale Mutua</t>
  </si>
  <si>
    <t xml:space="preserve">LOTTO 6 - COMPAGNIA Generali
</t>
  </si>
  <si>
    <t>LOTTO 6 - COMPAGNIA Unipol</t>
  </si>
  <si>
    <t>LOTTO 7 - COMPAGNIA Lloyd's</t>
  </si>
  <si>
    <t xml:space="preserve">LOTTO 7 - COMPAGNIA Axa
</t>
  </si>
  <si>
    <t>LOTTO 8 - COMPAGNIA AMTRUST</t>
  </si>
  <si>
    <t xml:space="preserve">LOTTO 8 - COMPAGNIA REVO
</t>
  </si>
  <si>
    <t>LOTTO 8 - COMPAGNIA ROLAND</t>
  </si>
  <si>
    <t>LOTTO 9 - COMPAGNIA Allianz</t>
  </si>
  <si>
    <t xml:space="preserve">LOTTO 9 - COMPAGNIA AIG
</t>
  </si>
  <si>
    <t>LOTTO 9 - COMPAGNIA Generali</t>
  </si>
  <si>
    <t>LOTTO 9 - COMPAGNIA Amtrust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</si>
</sst>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&quot;€&quot;\ #,##0.00"/>
  </numFmts>
  <fonts count="4" x14ac:knownFonts="1">
    <font>
      <sz val="10"/>
      <name val="Arial"/>
      <family val="2"/>
    </font>
    <font>
      <sz val="10"/>
      <name val="Arial"/>
    </font>
    <font>
      <sz val="10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2"/>
  <sheetViews>
    <sheetView showGridLines="0" zoomScale="90" zoomScaleNormal="90" workbookViewId="0">
      <pane ySplit="1" topLeftCell="A5" activePane="bottomLeft" state="frozenSplit"/>
      <selection pane="bottomLeft" activeCell="F16" sqref="F16"/>
    </sheetView>
  </sheetViews>
  <sheetFormatPr defaultRowHeight="12.75" x14ac:dyDescent="0.2"/>
  <cols>
    <col min="1" max="1" width="24.7109375" style="3" customWidth="1"/>
    <col min="2" max="2" width="18.7109375" style="2" customWidth="1"/>
    <col min="3" max="3" width="15.28515625" style="2" customWidth="1"/>
    <col min="4" max="4" width="24.7109375" style="3" customWidth="1"/>
    <col min="5" max="5" width="18.7109375" style="2" customWidth="1"/>
    <col min="6" max="6" width="15.5703125" style="2" customWidth="1"/>
    <col min="7" max="7" width="24.7109375" style="3" customWidth="1"/>
    <col min="8" max="8" width="18.7109375" style="2" customWidth="1"/>
    <col min="9" max="9" width="15.5703125" style="2" customWidth="1"/>
    <col min="10" max="10" width="24.7109375" style="3" customWidth="1"/>
    <col min="11" max="11" width="18.7109375" style="2" customWidth="1"/>
    <col min="12" max="12" width="15.5703125" style="2" customWidth="1"/>
    <col min="13" max="13" width="24.7109375" style="3" customWidth="1"/>
    <col min="14" max="14" width="18.7109375" style="2" customWidth="1"/>
    <col min="15" max="15" width="15.5703125" style="2" customWidth="1"/>
    <col min="16" max="16" width="24.7109375" style="3" customWidth="1"/>
    <col min="17" max="17" width="18.7109375" style="2" customWidth="1"/>
    <col min="18" max="18" width="15.5703125" style="2" customWidth="1"/>
    <col min="19" max="19" width="24.7109375" style="3" customWidth="1"/>
    <col min="20" max="20" width="18.7109375" style="2" customWidth="1"/>
    <col min="21" max="21" width="15.5703125" style="2" customWidth="1"/>
    <col min="22" max="22" width="24.7109375" style="3" customWidth="1"/>
    <col min="23" max="23" width="18.7109375" style="2" customWidth="1"/>
    <col min="24" max="24" width="15.5703125" style="2" customWidth="1"/>
    <col min="25" max="25" width="24.7109375" style="3" customWidth="1"/>
    <col min="26" max="26" width="18.7109375" style="2" customWidth="1"/>
    <col min="27" max="27" width="15.5703125" style="2" customWidth="1"/>
    <col min="28" max="28" width="24.7109375" style="1" customWidth="1"/>
    <col min="29" max="29" width="18.7109375" style="1" customWidth="1"/>
    <col min="30" max="30" width="15.5703125" style="1" customWidth="1"/>
    <col min="31" max="16384" width="9.140625" style="1"/>
  </cols>
  <sheetData>
    <row r="1" spans="1:30" ht="30" customHeight="1" x14ac:dyDescent="0.2">
      <c r="A1" s="42" t="s">
        <v>18</v>
      </c>
      <c r="B1" s="42"/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ht="30" customHeight="1" x14ac:dyDescent="0.2">
      <c r="A2" s="23" t="s">
        <v>3</v>
      </c>
      <c r="B2" s="23" t="s">
        <v>1</v>
      </c>
      <c r="C2" s="38" t="s">
        <v>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1:30" x14ac:dyDescent="0.2">
      <c r="A3" s="44" t="s">
        <v>2</v>
      </c>
      <c r="B3" s="4"/>
      <c r="C3" s="45">
        <v>0.6</v>
      </c>
      <c r="D3" s="46"/>
      <c r="E3" s="30"/>
      <c r="F3" s="47"/>
      <c r="G3" s="46"/>
      <c r="H3" s="30"/>
      <c r="I3" s="47"/>
      <c r="J3" s="46"/>
      <c r="K3" s="30"/>
      <c r="L3" s="47"/>
      <c r="M3" s="46"/>
      <c r="N3" s="30"/>
      <c r="O3" s="47"/>
      <c r="P3" s="46"/>
      <c r="Q3" s="30"/>
      <c r="R3" s="47"/>
      <c r="S3" s="46"/>
      <c r="T3" s="30"/>
      <c r="U3" s="47"/>
      <c r="V3" s="46"/>
      <c r="W3" s="30"/>
      <c r="X3" s="47"/>
      <c r="Y3" s="46"/>
      <c r="Z3" s="30"/>
      <c r="AA3" s="47"/>
      <c r="AB3" s="46"/>
      <c r="AC3" s="30"/>
      <c r="AD3" s="47"/>
    </row>
    <row r="4" spans="1:30" x14ac:dyDescent="0.2">
      <c r="A4" s="44"/>
      <c r="B4" s="4"/>
      <c r="C4" s="45"/>
      <c r="D4" s="46"/>
      <c r="E4" s="30"/>
      <c r="F4" s="47"/>
      <c r="G4" s="46"/>
      <c r="H4" s="30"/>
      <c r="I4" s="47"/>
      <c r="J4" s="46"/>
      <c r="K4" s="30"/>
      <c r="L4" s="47"/>
      <c r="M4" s="46"/>
      <c r="N4" s="30"/>
      <c r="O4" s="47"/>
      <c r="P4" s="46"/>
      <c r="Q4" s="30"/>
      <c r="R4" s="47"/>
      <c r="S4" s="46"/>
      <c r="T4" s="30"/>
      <c r="U4" s="47"/>
      <c r="V4" s="46"/>
      <c r="W4" s="30"/>
      <c r="X4" s="47"/>
      <c r="Y4" s="46"/>
      <c r="Z4" s="30"/>
      <c r="AA4" s="47"/>
      <c r="AB4" s="46"/>
      <c r="AC4" s="30"/>
      <c r="AD4" s="47"/>
    </row>
    <row r="5" spans="1:30" x14ac:dyDescent="0.2">
      <c r="A5" s="44"/>
      <c r="B5" s="4"/>
      <c r="C5" s="45"/>
      <c r="D5" s="46"/>
      <c r="E5" s="30"/>
      <c r="F5" s="47"/>
      <c r="G5" s="46"/>
      <c r="H5" s="30"/>
      <c r="I5" s="47"/>
      <c r="J5" s="46"/>
      <c r="K5" s="30"/>
      <c r="L5" s="47"/>
      <c r="M5" s="46"/>
      <c r="N5" s="30"/>
      <c r="O5" s="47"/>
      <c r="P5" s="46"/>
      <c r="Q5" s="30"/>
      <c r="R5" s="47"/>
      <c r="S5" s="46"/>
      <c r="T5" s="30"/>
      <c r="U5" s="47"/>
      <c r="V5" s="46"/>
      <c r="W5" s="30"/>
      <c r="X5" s="47"/>
      <c r="Y5" s="46"/>
      <c r="Z5" s="30"/>
      <c r="AA5" s="47"/>
      <c r="AB5" s="46"/>
      <c r="AC5" s="30"/>
      <c r="AD5" s="47"/>
    </row>
    <row r="6" spans="1:30" ht="30" customHeight="1" x14ac:dyDescent="0.2">
      <c r="A6" s="38" t="s">
        <v>3</v>
      </c>
      <c r="B6" s="38" t="s">
        <v>1</v>
      </c>
      <c r="C6" s="38" t="s">
        <v>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22.15" customHeight="1" x14ac:dyDescent="0.2">
      <c r="A7" s="38" t="s">
        <v>4</v>
      </c>
      <c r="B7" s="4"/>
      <c r="C7" s="39">
        <v>0.4</v>
      </c>
      <c r="D7" s="40"/>
      <c r="F7" s="41"/>
      <c r="G7" s="40"/>
      <c r="H7" s="30"/>
      <c r="I7" s="41"/>
      <c r="J7" s="40"/>
      <c r="K7" s="30"/>
      <c r="L7" s="41"/>
      <c r="M7" s="40"/>
      <c r="N7" s="30"/>
      <c r="O7" s="41"/>
      <c r="P7" s="40"/>
      <c r="Q7" s="30"/>
      <c r="R7" s="41"/>
      <c r="S7" s="40"/>
      <c r="T7" s="30"/>
      <c r="U7" s="41"/>
      <c r="V7" s="40"/>
      <c r="W7" s="30"/>
      <c r="X7" s="41"/>
      <c r="Y7" s="40"/>
      <c r="Z7" s="30"/>
      <c r="AA7" s="41"/>
      <c r="AB7" s="40"/>
      <c r="AC7" s="30"/>
      <c r="AD7" s="41"/>
    </row>
    <row r="8" spans="1:30" ht="30" customHeight="1" x14ac:dyDescent="0.2">
      <c r="A8" s="38" t="s">
        <v>3</v>
      </c>
      <c r="B8" s="38" t="s">
        <v>1</v>
      </c>
      <c r="C8" s="38" t="s">
        <v>0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</row>
    <row r="9" spans="1:30" ht="30.6" customHeight="1" x14ac:dyDescent="0.2">
      <c r="A9" s="38" t="s">
        <v>5</v>
      </c>
      <c r="B9" s="4"/>
      <c r="C9" s="39">
        <v>0</v>
      </c>
      <c r="D9" s="40"/>
      <c r="F9" s="41"/>
      <c r="G9" s="40"/>
      <c r="H9" s="30"/>
      <c r="I9" s="41"/>
      <c r="J9" s="40"/>
      <c r="K9" s="30"/>
      <c r="L9" s="41"/>
      <c r="M9" s="40"/>
      <c r="N9" s="30"/>
      <c r="O9" s="41"/>
      <c r="P9" s="40"/>
      <c r="Q9" s="30"/>
      <c r="R9" s="41"/>
      <c r="S9" s="40"/>
      <c r="T9" s="30"/>
      <c r="U9" s="41"/>
      <c r="V9" s="40"/>
      <c r="W9" s="30"/>
      <c r="X9" s="41"/>
      <c r="Y9" s="40"/>
      <c r="Z9" s="30"/>
      <c r="AA9" s="41"/>
      <c r="AB9" s="40"/>
      <c r="AC9" s="30"/>
      <c r="AD9" s="41"/>
    </row>
    <row r="10" spans="1:30" x14ac:dyDescent="0.2">
      <c r="A10" s="7"/>
      <c r="B10" s="8"/>
      <c r="C10" s="9"/>
      <c r="D10" s="31"/>
      <c r="F10" s="32"/>
      <c r="G10" s="31"/>
      <c r="I10" s="32"/>
      <c r="J10" s="31"/>
      <c r="L10" s="32"/>
      <c r="M10" s="31"/>
      <c r="O10" s="32"/>
      <c r="P10" s="31"/>
      <c r="R10" s="32"/>
      <c r="S10" s="31"/>
      <c r="U10" s="32"/>
      <c r="V10" s="31"/>
      <c r="X10" s="32"/>
      <c r="Y10" s="31"/>
      <c r="AA10" s="32"/>
      <c r="AB10" s="31"/>
      <c r="AC10" s="2"/>
      <c r="AD10" s="32"/>
    </row>
    <row r="11" spans="1:30" ht="30" customHeight="1" x14ac:dyDescent="0.2">
      <c r="A11" s="10" t="s">
        <v>2</v>
      </c>
      <c r="B11" s="41">
        <f>IF(C3*10&lt;2,"esclusa",C3*10)</f>
        <v>6</v>
      </c>
      <c r="C11" s="34"/>
      <c r="D11" s="40"/>
      <c r="E11" s="41"/>
      <c r="G11" s="40"/>
      <c r="H11" s="41"/>
      <c r="J11" s="40"/>
      <c r="K11" s="41"/>
      <c r="M11" s="40"/>
      <c r="N11" s="41"/>
      <c r="P11" s="40"/>
      <c r="Q11" s="41"/>
      <c r="S11" s="40"/>
      <c r="T11" s="41"/>
      <c r="V11" s="40"/>
      <c r="W11" s="41"/>
      <c r="Y11" s="40"/>
      <c r="Z11" s="41"/>
      <c r="AB11" s="40"/>
      <c r="AC11" s="41"/>
      <c r="AD11" s="2"/>
    </row>
    <row r="12" spans="1:30" ht="30" customHeight="1" x14ac:dyDescent="0.2">
      <c r="A12" s="10" t="s">
        <v>4</v>
      </c>
      <c r="B12" s="41">
        <f>IF(C7*30&lt;6,"esclusa",C7*30)</f>
        <v>12</v>
      </c>
      <c r="C12" s="34"/>
      <c r="D12" s="40"/>
      <c r="E12" s="41"/>
      <c r="G12" s="40"/>
      <c r="H12" s="41"/>
      <c r="J12" s="40"/>
      <c r="K12" s="41"/>
      <c r="M12" s="40"/>
      <c r="N12" s="41"/>
      <c r="P12" s="40"/>
      <c r="Q12" s="41"/>
      <c r="S12" s="40"/>
      <c r="T12" s="41"/>
      <c r="V12" s="40"/>
      <c r="W12" s="41"/>
      <c r="Y12" s="40"/>
      <c r="Z12" s="41"/>
      <c r="AB12" s="40"/>
      <c r="AC12" s="41"/>
      <c r="AD12" s="2"/>
    </row>
    <row r="13" spans="1:30" ht="30" customHeight="1" x14ac:dyDescent="0.2">
      <c r="A13" s="12" t="s">
        <v>5</v>
      </c>
      <c r="B13" s="41" t="str">
        <f>IF(C9*30&lt;6,"esclusa",C9*30)</f>
        <v>esclusa</v>
      </c>
      <c r="C13" s="34"/>
      <c r="D13" s="40"/>
      <c r="E13" s="41"/>
      <c r="G13" s="40"/>
      <c r="H13" s="41"/>
      <c r="J13" s="40"/>
      <c r="K13" s="41"/>
      <c r="M13" s="40"/>
      <c r="N13" s="41"/>
      <c r="P13" s="40"/>
      <c r="Q13" s="41"/>
      <c r="S13" s="40"/>
      <c r="T13" s="41"/>
      <c r="V13" s="40"/>
      <c r="W13" s="41"/>
      <c r="Y13" s="40"/>
      <c r="Z13" s="41"/>
      <c r="AB13" s="40"/>
      <c r="AC13" s="41"/>
      <c r="AD13" s="2"/>
    </row>
    <row r="14" spans="1:30" x14ac:dyDescent="0.2">
      <c r="A14" s="7"/>
      <c r="B14" s="8"/>
      <c r="C14" s="9"/>
      <c r="D14" s="31"/>
      <c r="F14" s="32"/>
      <c r="G14" s="31"/>
      <c r="I14" s="32"/>
      <c r="J14" s="31"/>
      <c r="L14" s="32"/>
      <c r="M14" s="31"/>
      <c r="O14" s="32"/>
      <c r="P14" s="31"/>
      <c r="R14" s="32"/>
      <c r="S14" s="31"/>
      <c r="U14" s="32"/>
      <c r="V14" s="31"/>
      <c r="X14" s="32"/>
      <c r="Y14" s="31"/>
      <c r="AA14" s="32"/>
      <c r="AB14" s="31"/>
      <c r="AC14" s="2"/>
      <c r="AD14" s="32"/>
    </row>
    <row r="15" spans="1:30" ht="30" customHeight="1" x14ac:dyDescent="0.2">
      <c r="A15" s="10" t="s">
        <v>6</v>
      </c>
      <c r="B15" s="41">
        <f>IFERROR(B11+B12+B13,0)</f>
        <v>0</v>
      </c>
      <c r="C15" s="35" t="str">
        <f>IF(B15=0,"esclusa","ok")</f>
        <v>esclusa</v>
      </c>
      <c r="D15" s="40"/>
      <c r="E15" s="41"/>
      <c r="F15" s="40"/>
      <c r="G15" s="40"/>
      <c r="H15" s="41"/>
      <c r="I15" s="40"/>
      <c r="J15" s="40"/>
      <c r="K15" s="41"/>
      <c r="L15" s="40"/>
      <c r="M15" s="40"/>
      <c r="N15" s="41"/>
      <c r="O15" s="40"/>
      <c r="P15" s="40"/>
      <c r="Q15" s="41"/>
      <c r="R15" s="40"/>
      <c r="S15" s="40"/>
      <c r="T15" s="41"/>
      <c r="U15" s="40"/>
      <c r="V15" s="40"/>
      <c r="W15" s="41"/>
      <c r="X15" s="40"/>
      <c r="Y15" s="40"/>
      <c r="Z15" s="41"/>
      <c r="AA15" s="40"/>
      <c r="AB15" s="40"/>
      <c r="AC15" s="41"/>
      <c r="AD15" s="40"/>
    </row>
    <row r="16" spans="1:30" x14ac:dyDescent="0.2">
      <c r="A16" s="13"/>
      <c r="B16" s="14"/>
      <c r="C16" s="15"/>
      <c r="AB16" s="3"/>
      <c r="AC16" s="2"/>
      <c r="AD16" s="2"/>
    </row>
    <row r="17" spans="1:30" ht="34.9" customHeight="1" x14ac:dyDescent="0.2">
      <c r="A17" s="25" t="s">
        <v>13</v>
      </c>
      <c r="B17" s="26">
        <f>MAX(B15,E15,H15,K15,N15,Q15,T15,W15,Z15,AC15)</f>
        <v>0</v>
      </c>
      <c r="C17" s="17"/>
      <c r="AB17" s="3"/>
      <c r="AC17" s="2"/>
      <c r="AD17" s="2"/>
    </row>
    <row r="18" spans="1:30" ht="30" customHeight="1" x14ac:dyDescent="0.2">
      <c r="A18" s="10" t="s">
        <v>7</v>
      </c>
      <c r="B18" s="41" t="e">
        <f>B15*70/MAX(B15,E15,H15,K15,N15,Q15,T15,W15,Z15,AC15)</f>
        <v>#DIV/0!</v>
      </c>
      <c r="C18" s="35" t="e">
        <f>IF(B18=0,"esclusa","ok")</f>
        <v>#DIV/0!</v>
      </c>
      <c r="D18" s="40"/>
      <c r="E18" s="41"/>
      <c r="F18" s="40"/>
      <c r="G18" s="40"/>
      <c r="H18" s="41"/>
      <c r="I18" s="40"/>
      <c r="J18" s="40"/>
      <c r="K18" s="41"/>
      <c r="L18" s="40"/>
      <c r="M18" s="40"/>
      <c r="N18" s="41"/>
      <c r="O18" s="40"/>
      <c r="P18" s="40"/>
      <c r="Q18" s="41"/>
      <c r="R18" s="40"/>
      <c r="S18" s="40"/>
      <c r="T18" s="41"/>
      <c r="U18" s="40"/>
      <c r="V18" s="40"/>
      <c r="W18" s="41"/>
      <c r="X18" s="40"/>
      <c r="Y18" s="40"/>
      <c r="Z18" s="41"/>
      <c r="AA18" s="40"/>
      <c r="AB18" s="40"/>
      <c r="AC18" s="41"/>
      <c r="AD18" s="40"/>
    </row>
    <row r="19" spans="1:30" x14ac:dyDescent="0.2">
      <c r="A19" s="13"/>
      <c r="B19" s="14"/>
      <c r="C19" s="15"/>
      <c r="AB19" s="3"/>
      <c r="AC19" s="2"/>
      <c r="AD19" s="2"/>
    </row>
    <row r="20" spans="1:30" x14ac:dyDescent="0.2">
      <c r="A20" s="16"/>
      <c r="B20" s="8"/>
      <c r="C20" s="17"/>
      <c r="AB20" s="3"/>
      <c r="AC20" s="2"/>
      <c r="AD20" s="2"/>
    </row>
    <row r="21" spans="1:30" ht="30" customHeight="1" x14ac:dyDescent="0.2">
      <c r="A21" s="10" t="s">
        <v>8</v>
      </c>
      <c r="B21" s="41" t="e">
        <f>B18</f>
        <v>#DIV/0!</v>
      </c>
      <c r="C21" s="11"/>
      <c r="D21" s="40"/>
      <c r="E21" s="41"/>
      <c r="G21" s="40"/>
      <c r="H21" s="41"/>
      <c r="J21" s="40"/>
      <c r="K21" s="41"/>
      <c r="M21" s="40"/>
      <c r="N21" s="41"/>
      <c r="P21" s="40"/>
      <c r="Q21" s="41"/>
      <c r="S21" s="40"/>
      <c r="T21" s="41"/>
      <c r="V21" s="40"/>
      <c r="W21" s="41"/>
      <c r="Y21" s="40"/>
      <c r="Z21" s="41"/>
      <c r="AB21" s="40"/>
      <c r="AC21" s="41"/>
      <c r="AD21" s="2"/>
    </row>
    <row r="22" spans="1:30" x14ac:dyDescent="0.2">
      <c r="A22" s="13"/>
      <c r="B22" s="14"/>
      <c r="C22" s="15"/>
      <c r="AB22" s="3"/>
      <c r="AC22" s="2"/>
      <c r="AD22" s="2"/>
    </row>
    <row r="23" spans="1:30" x14ac:dyDescent="0.2">
      <c r="A23" s="16"/>
      <c r="B23" s="8"/>
      <c r="C23" s="17"/>
      <c r="AB23" s="3"/>
      <c r="AC23" s="2"/>
      <c r="AD23" s="2"/>
    </row>
    <row r="24" spans="1:30" s="18" customFormat="1" ht="30" customHeight="1" x14ac:dyDescent="0.2">
      <c r="A24" s="10" t="s">
        <v>9</v>
      </c>
      <c r="B24" s="21">
        <v>0</v>
      </c>
      <c r="C24" s="19"/>
      <c r="D24" s="40"/>
      <c r="E24" s="21"/>
      <c r="F24" s="40"/>
      <c r="G24" s="40"/>
      <c r="H24" s="21"/>
      <c r="I24" s="40"/>
      <c r="J24" s="40"/>
      <c r="K24" s="21"/>
      <c r="L24" s="40"/>
      <c r="M24" s="40"/>
      <c r="N24" s="21"/>
      <c r="O24" s="40"/>
      <c r="P24" s="40"/>
      <c r="Q24" s="21"/>
      <c r="R24" s="40"/>
      <c r="S24" s="40"/>
      <c r="T24" s="21"/>
      <c r="U24" s="40"/>
      <c r="V24" s="40"/>
      <c r="W24" s="21"/>
      <c r="X24" s="40"/>
      <c r="Y24" s="40"/>
      <c r="Z24" s="21"/>
      <c r="AA24" s="40"/>
      <c r="AB24" s="40"/>
      <c r="AC24" s="21"/>
      <c r="AD24" s="40"/>
    </row>
    <row r="25" spans="1:30" x14ac:dyDescent="0.2">
      <c r="A25" s="13"/>
      <c r="B25" s="14"/>
      <c r="C25" s="15"/>
      <c r="AB25" s="3"/>
      <c r="AC25" s="2"/>
      <c r="AD25" s="2"/>
    </row>
    <row r="26" spans="1:30" x14ac:dyDescent="0.2">
      <c r="A26" s="25" t="s">
        <v>14</v>
      </c>
      <c r="B26" s="27">
        <v>0</v>
      </c>
      <c r="C26" s="17"/>
      <c r="AB26" s="3"/>
      <c r="AC26" s="2"/>
      <c r="AD26" s="2"/>
    </row>
    <row r="27" spans="1:30" s="18" customFormat="1" ht="30" customHeight="1" x14ac:dyDescent="0.2">
      <c r="A27" s="10" t="s">
        <v>10</v>
      </c>
      <c r="B27" s="41" t="e">
        <f>30*B26/B24</f>
        <v>#DIV/0!</v>
      </c>
      <c r="C27" s="19"/>
      <c r="D27" s="40"/>
      <c r="E27" s="41"/>
      <c r="F27" s="40"/>
      <c r="G27" s="40"/>
      <c r="H27" s="41"/>
      <c r="I27" s="40"/>
      <c r="J27" s="40"/>
      <c r="K27" s="41"/>
      <c r="L27" s="40"/>
      <c r="M27" s="40"/>
      <c r="N27" s="41"/>
      <c r="O27" s="40"/>
      <c r="P27" s="40"/>
      <c r="Q27" s="41"/>
      <c r="R27" s="40"/>
      <c r="S27" s="40"/>
      <c r="T27" s="41"/>
      <c r="U27" s="40"/>
      <c r="V27" s="40"/>
      <c r="W27" s="41"/>
      <c r="X27" s="40"/>
      <c r="Y27" s="40"/>
      <c r="Z27" s="41"/>
      <c r="AA27" s="40"/>
      <c r="AB27" s="40"/>
      <c r="AC27" s="41"/>
      <c r="AD27" s="40"/>
    </row>
    <row r="28" spans="1:30" x14ac:dyDescent="0.2">
      <c r="A28" s="13"/>
      <c r="B28" s="14"/>
      <c r="C28" s="15"/>
      <c r="AB28" s="3"/>
      <c r="AC28" s="2"/>
      <c r="AD28" s="2"/>
    </row>
    <row r="29" spans="1:30" x14ac:dyDescent="0.2">
      <c r="A29" s="16"/>
      <c r="B29" s="8"/>
      <c r="C29" s="17"/>
      <c r="AB29" s="3"/>
      <c r="AC29" s="2"/>
      <c r="AD29" s="2"/>
    </row>
    <row r="30" spans="1:30" ht="30" customHeight="1" x14ac:dyDescent="0.2">
      <c r="A30" s="10" t="s">
        <v>11</v>
      </c>
      <c r="B30" s="41" t="e">
        <f>B21+B27</f>
        <v>#DIV/0!</v>
      </c>
      <c r="C30" s="11"/>
      <c r="D30" s="40"/>
      <c r="E30" s="41"/>
      <c r="G30" s="40"/>
      <c r="H30" s="41"/>
      <c r="J30" s="40"/>
      <c r="K30" s="41"/>
      <c r="M30" s="40"/>
      <c r="N30" s="41"/>
      <c r="P30" s="40"/>
      <c r="Q30" s="41"/>
      <c r="S30" s="40"/>
      <c r="T30" s="41"/>
      <c r="V30" s="40"/>
      <c r="W30" s="41"/>
      <c r="Y30" s="40"/>
      <c r="Z30" s="41"/>
      <c r="AB30" s="40"/>
      <c r="AC30" s="41"/>
      <c r="AD30" s="2"/>
    </row>
    <row r="31" spans="1:30" x14ac:dyDescent="0.2">
      <c r="A31" s="13"/>
      <c r="B31" s="14"/>
      <c r="C31" s="15"/>
      <c r="AB31" s="3"/>
      <c r="AC31" s="2"/>
      <c r="AD31" s="2"/>
    </row>
    <row r="32" spans="1:30" x14ac:dyDescent="0.2">
      <c r="AB32" s="3"/>
      <c r="AC32" s="2"/>
      <c r="AD32" s="2"/>
    </row>
  </sheetData>
  <mergeCells count="30">
    <mergeCell ref="P3:P5"/>
    <mergeCell ref="R3:R5"/>
    <mergeCell ref="AB3:AB5"/>
    <mergeCell ref="AD3:AD5"/>
    <mergeCell ref="S3:S5"/>
    <mergeCell ref="U3:U5"/>
    <mergeCell ref="V3:V5"/>
    <mergeCell ref="X3:X5"/>
    <mergeCell ref="Y3:Y5"/>
    <mergeCell ref="AA3:AA5"/>
    <mergeCell ref="I3:I5"/>
    <mergeCell ref="J3:J5"/>
    <mergeCell ref="L3:L5"/>
    <mergeCell ref="M3:M5"/>
    <mergeCell ref="O3:O5"/>
    <mergeCell ref="A3:A5"/>
    <mergeCell ref="C3:C5"/>
    <mergeCell ref="D3:D5"/>
    <mergeCell ref="F3:F5"/>
    <mergeCell ref="G3:G5"/>
    <mergeCell ref="P1:R1"/>
    <mergeCell ref="S1:U1"/>
    <mergeCell ref="V1:X1"/>
    <mergeCell ref="Y1:AA1"/>
    <mergeCell ref="AB1:AD1"/>
    <mergeCell ref="A1:C1"/>
    <mergeCell ref="D1:F1"/>
    <mergeCell ref="G1:I1"/>
    <mergeCell ref="J1:L1"/>
    <mergeCell ref="M1:O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22" orientation="landscape" r:id="rId1"/>
  <headerFooter alignWithMargins="0">
    <oddHeader>&amp;C&amp;"Verdana,Normale"Procedura aperta per l'affidamento dei servizi assicurativi  
Analisi offerte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32"/>
  <sheetViews>
    <sheetView showGridLines="0" zoomScale="90" zoomScaleNormal="90" workbookViewId="0">
      <pane ySplit="1" topLeftCell="A5" activePane="bottomLeft" state="frozenSplit"/>
      <selection pane="bottomLeft" sqref="A1:C31"/>
    </sheetView>
  </sheetViews>
  <sheetFormatPr defaultRowHeight="12.75" x14ac:dyDescent="0.2"/>
  <cols>
    <col min="1" max="1" width="24.7109375" style="3" customWidth="1"/>
    <col min="2" max="2" width="18.7109375" style="2" customWidth="1"/>
    <col min="3" max="3" width="15.28515625" style="2" customWidth="1"/>
    <col min="4" max="4" width="24.7109375" style="3" customWidth="1"/>
    <col min="5" max="5" width="18.7109375" style="2" customWidth="1"/>
    <col min="6" max="6" width="15.5703125" style="2" customWidth="1"/>
    <col min="7" max="7" width="24.7109375" style="3" customWidth="1"/>
    <col min="8" max="8" width="18.7109375" style="2" customWidth="1"/>
    <col min="9" max="9" width="15.5703125" style="2" customWidth="1"/>
    <col min="10" max="10" width="24.7109375" style="3" customWidth="1"/>
    <col min="11" max="11" width="18.7109375" style="2" customWidth="1"/>
    <col min="12" max="12" width="15.5703125" style="2" customWidth="1"/>
    <col min="13" max="13" width="24.7109375" style="3" customWidth="1"/>
    <col min="14" max="14" width="18.7109375" style="2" customWidth="1"/>
    <col min="15" max="15" width="15.5703125" style="2" customWidth="1"/>
    <col min="16" max="16" width="24.7109375" style="3" customWidth="1"/>
    <col min="17" max="17" width="18.7109375" style="2" customWidth="1"/>
    <col min="18" max="18" width="15.5703125" style="2" customWidth="1"/>
    <col min="19" max="19" width="24.7109375" style="3" customWidth="1"/>
    <col min="20" max="20" width="18.7109375" style="2" customWidth="1"/>
    <col min="21" max="21" width="15.5703125" style="2" customWidth="1"/>
    <col min="22" max="22" width="24.7109375" style="3" customWidth="1"/>
    <col min="23" max="23" width="18.7109375" style="2" customWidth="1"/>
    <col min="24" max="24" width="15.5703125" style="2" customWidth="1"/>
    <col min="25" max="25" width="24.7109375" style="3" customWidth="1"/>
    <col min="26" max="26" width="18.7109375" style="2" customWidth="1"/>
    <col min="27" max="27" width="15.5703125" style="2" customWidth="1"/>
    <col min="28" max="28" width="24.7109375" style="1" customWidth="1"/>
    <col min="29" max="29" width="18.7109375" style="1" customWidth="1"/>
    <col min="30" max="30" width="15.5703125" style="1" customWidth="1"/>
    <col min="31" max="16384" width="9.140625" style="1"/>
  </cols>
  <sheetData>
    <row r="1" spans="1:30" ht="30" customHeight="1" x14ac:dyDescent="0.2">
      <c r="A1" s="42" t="s">
        <v>19</v>
      </c>
      <c r="B1" s="42"/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ht="30" customHeight="1" x14ac:dyDescent="0.2">
      <c r="A2" s="23" t="s">
        <v>3</v>
      </c>
      <c r="B2" s="23" t="s">
        <v>1</v>
      </c>
      <c r="C2" s="38" t="s">
        <v>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1:30" x14ac:dyDescent="0.2">
      <c r="A3" s="44" t="s">
        <v>2</v>
      </c>
      <c r="B3" s="4"/>
      <c r="C3" s="45">
        <v>0.6</v>
      </c>
      <c r="D3" s="46"/>
      <c r="E3" s="30"/>
      <c r="F3" s="47"/>
      <c r="G3" s="46"/>
      <c r="H3" s="30"/>
      <c r="I3" s="47"/>
      <c r="J3" s="46"/>
      <c r="K3" s="30"/>
      <c r="L3" s="47"/>
      <c r="M3" s="46"/>
      <c r="N3" s="30"/>
      <c r="O3" s="47"/>
      <c r="P3" s="46"/>
      <c r="Q3" s="30"/>
      <c r="R3" s="47"/>
      <c r="S3" s="46"/>
      <c r="T3" s="30"/>
      <c r="U3" s="47"/>
      <c r="V3" s="46"/>
      <c r="W3" s="30"/>
      <c r="X3" s="47"/>
      <c r="Y3" s="46"/>
      <c r="Z3" s="30"/>
      <c r="AA3" s="47"/>
      <c r="AB3" s="46"/>
      <c r="AC3" s="30"/>
      <c r="AD3" s="47"/>
    </row>
    <row r="4" spans="1:30" x14ac:dyDescent="0.2">
      <c r="A4" s="44"/>
      <c r="B4" s="4"/>
      <c r="C4" s="45"/>
      <c r="D4" s="46"/>
      <c r="E4" s="30"/>
      <c r="F4" s="47"/>
      <c r="G4" s="46"/>
      <c r="H4" s="30"/>
      <c r="I4" s="47"/>
      <c r="J4" s="46"/>
      <c r="K4" s="30"/>
      <c r="L4" s="47"/>
      <c r="M4" s="46"/>
      <c r="N4" s="30"/>
      <c r="O4" s="47"/>
      <c r="P4" s="46"/>
      <c r="Q4" s="30"/>
      <c r="R4" s="47"/>
      <c r="S4" s="46"/>
      <c r="T4" s="30"/>
      <c r="U4" s="47"/>
      <c r="V4" s="46"/>
      <c r="W4" s="30"/>
      <c r="X4" s="47"/>
      <c r="Y4" s="46"/>
      <c r="Z4" s="30"/>
      <c r="AA4" s="47"/>
      <c r="AB4" s="46"/>
      <c r="AC4" s="30"/>
      <c r="AD4" s="47"/>
    </row>
    <row r="5" spans="1:30" x14ac:dyDescent="0.2">
      <c r="A5" s="44"/>
      <c r="B5" s="4"/>
      <c r="C5" s="45"/>
      <c r="D5" s="46"/>
      <c r="E5" s="30"/>
      <c r="F5" s="47"/>
      <c r="G5" s="46"/>
      <c r="H5" s="30"/>
      <c r="I5" s="47"/>
      <c r="J5" s="46"/>
      <c r="K5" s="30"/>
      <c r="L5" s="47"/>
      <c r="M5" s="46"/>
      <c r="N5" s="30"/>
      <c r="O5" s="47"/>
      <c r="P5" s="46"/>
      <c r="Q5" s="30"/>
      <c r="R5" s="47"/>
      <c r="S5" s="46"/>
      <c r="T5" s="30"/>
      <c r="U5" s="47"/>
      <c r="V5" s="46"/>
      <c r="W5" s="30"/>
      <c r="X5" s="47"/>
      <c r="Y5" s="46"/>
      <c r="Z5" s="30"/>
      <c r="AA5" s="47"/>
      <c r="AB5" s="46"/>
      <c r="AC5" s="30"/>
      <c r="AD5" s="47"/>
    </row>
    <row r="6" spans="1:30" ht="30" customHeight="1" x14ac:dyDescent="0.2">
      <c r="A6" s="38" t="s">
        <v>3</v>
      </c>
      <c r="B6" s="38" t="s">
        <v>1</v>
      </c>
      <c r="C6" s="38" t="s">
        <v>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22.15" customHeight="1" x14ac:dyDescent="0.2">
      <c r="A7" s="38" t="s">
        <v>4</v>
      </c>
      <c r="B7" s="4"/>
      <c r="C7" s="39">
        <v>0.4</v>
      </c>
      <c r="D7" s="40"/>
      <c r="F7" s="41"/>
      <c r="G7" s="40"/>
      <c r="H7" s="30"/>
      <c r="I7" s="41"/>
      <c r="J7" s="40"/>
      <c r="K7" s="30"/>
      <c r="L7" s="41"/>
      <c r="M7" s="40"/>
      <c r="N7" s="30"/>
      <c r="O7" s="41"/>
      <c r="P7" s="40"/>
      <c r="Q7" s="30"/>
      <c r="R7" s="41"/>
      <c r="S7" s="40"/>
      <c r="T7" s="30"/>
      <c r="U7" s="41"/>
      <c r="V7" s="40"/>
      <c r="W7" s="30"/>
      <c r="X7" s="41"/>
      <c r="Y7" s="40"/>
      <c r="Z7" s="30"/>
      <c r="AA7" s="41"/>
      <c r="AB7" s="40"/>
      <c r="AC7" s="30"/>
      <c r="AD7" s="41"/>
    </row>
    <row r="8" spans="1:30" ht="30" customHeight="1" x14ac:dyDescent="0.2">
      <c r="A8" s="38" t="s">
        <v>3</v>
      </c>
      <c r="B8" s="38" t="s">
        <v>1</v>
      </c>
      <c r="C8" s="38" t="s">
        <v>0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</row>
    <row r="9" spans="1:30" ht="30.6" customHeight="1" x14ac:dyDescent="0.2">
      <c r="A9" s="38" t="s">
        <v>5</v>
      </c>
      <c r="B9" s="4"/>
      <c r="C9" s="39">
        <v>0</v>
      </c>
      <c r="D9" s="40"/>
      <c r="F9" s="41"/>
      <c r="G9" s="40"/>
      <c r="H9" s="30"/>
      <c r="I9" s="41"/>
      <c r="J9" s="40"/>
      <c r="K9" s="30"/>
      <c r="L9" s="41"/>
      <c r="M9" s="40"/>
      <c r="N9" s="30"/>
      <c r="O9" s="41"/>
      <c r="P9" s="40"/>
      <c r="Q9" s="30"/>
      <c r="R9" s="41"/>
      <c r="S9" s="40"/>
      <c r="T9" s="30"/>
      <c r="U9" s="41"/>
      <c r="V9" s="40"/>
      <c r="W9" s="30"/>
      <c r="X9" s="41"/>
      <c r="Y9" s="40"/>
      <c r="Z9" s="30"/>
      <c r="AA9" s="41"/>
      <c r="AB9" s="40"/>
      <c r="AC9" s="30"/>
      <c r="AD9" s="41"/>
    </row>
    <row r="10" spans="1:30" x14ac:dyDescent="0.2">
      <c r="A10" s="7"/>
      <c r="B10" s="8"/>
      <c r="C10" s="9"/>
      <c r="D10" s="31"/>
      <c r="F10" s="32"/>
      <c r="G10" s="31"/>
      <c r="I10" s="32"/>
      <c r="J10" s="31"/>
      <c r="L10" s="32"/>
      <c r="M10" s="31"/>
      <c r="O10" s="32"/>
      <c r="P10" s="31"/>
      <c r="R10" s="32"/>
      <c r="S10" s="31"/>
      <c r="U10" s="32"/>
      <c r="V10" s="31"/>
      <c r="X10" s="32"/>
      <c r="Y10" s="31"/>
      <c r="AA10" s="32"/>
      <c r="AB10" s="31"/>
      <c r="AC10" s="2"/>
      <c r="AD10" s="32"/>
    </row>
    <row r="11" spans="1:30" ht="30" customHeight="1" x14ac:dyDescent="0.2">
      <c r="A11" s="10" t="s">
        <v>2</v>
      </c>
      <c r="B11" s="41">
        <f>IF(C3*10&lt;2,"esclusa",C3*10)</f>
        <v>6</v>
      </c>
      <c r="C11" s="34"/>
      <c r="D11" s="40"/>
      <c r="E11" s="41"/>
      <c r="G11" s="40"/>
      <c r="H11" s="41"/>
      <c r="J11" s="40"/>
      <c r="K11" s="41"/>
      <c r="M11" s="40"/>
      <c r="N11" s="41"/>
      <c r="P11" s="40"/>
      <c r="Q11" s="41"/>
      <c r="S11" s="40"/>
      <c r="T11" s="41"/>
      <c r="V11" s="40"/>
      <c r="W11" s="41"/>
      <c r="Y11" s="40"/>
      <c r="Z11" s="41"/>
      <c r="AB11" s="40"/>
      <c r="AC11" s="41"/>
      <c r="AD11" s="2"/>
    </row>
    <row r="12" spans="1:30" ht="30" customHeight="1" x14ac:dyDescent="0.2">
      <c r="A12" s="10" t="s">
        <v>4</v>
      </c>
      <c r="B12" s="41">
        <f>IF(C7*30&lt;6,"esclusa",C7*30)</f>
        <v>12</v>
      </c>
      <c r="C12" s="34"/>
      <c r="D12" s="40"/>
      <c r="E12" s="41"/>
      <c r="G12" s="40"/>
      <c r="H12" s="41"/>
      <c r="J12" s="40"/>
      <c r="K12" s="41"/>
      <c r="M12" s="40"/>
      <c r="N12" s="41"/>
      <c r="P12" s="40"/>
      <c r="Q12" s="41"/>
      <c r="S12" s="40"/>
      <c r="T12" s="41"/>
      <c r="V12" s="40"/>
      <c r="W12" s="41"/>
      <c r="Y12" s="40"/>
      <c r="Z12" s="41"/>
      <c r="AB12" s="40"/>
      <c r="AC12" s="41"/>
      <c r="AD12" s="2"/>
    </row>
    <row r="13" spans="1:30" ht="30" customHeight="1" x14ac:dyDescent="0.2">
      <c r="A13" s="12" t="s">
        <v>5</v>
      </c>
      <c r="B13" s="41" t="str">
        <f>IF(C9*30&lt;6,"esclusa",C9*30)</f>
        <v>esclusa</v>
      </c>
      <c r="C13" s="34"/>
      <c r="D13" s="40"/>
      <c r="E13" s="41"/>
      <c r="G13" s="40"/>
      <c r="H13" s="41"/>
      <c r="J13" s="40"/>
      <c r="K13" s="41"/>
      <c r="M13" s="40"/>
      <c r="N13" s="41"/>
      <c r="P13" s="40"/>
      <c r="Q13" s="41"/>
      <c r="S13" s="40"/>
      <c r="T13" s="41"/>
      <c r="V13" s="40"/>
      <c r="W13" s="41"/>
      <c r="Y13" s="40"/>
      <c r="Z13" s="41"/>
      <c r="AB13" s="40"/>
      <c r="AC13" s="41"/>
      <c r="AD13" s="2"/>
    </row>
    <row r="14" spans="1:30" x14ac:dyDescent="0.2">
      <c r="A14" s="7"/>
      <c r="B14" s="8"/>
      <c r="C14" s="9"/>
      <c r="D14" s="31"/>
      <c r="F14" s="32"/>
      <c r="G14" s="31"/>
      <c r="I14" s="32"/>
      <c r="J14" s="31"/>
      <c r="L14" s="32"/>
      <c r="M14" s="31"/>
      <c r="O14" s="32"/>
      <c r="P14" s="31"/>
      <c r="R14" s="32"/>
      <c r="S14" s="31"/>
      <c r="U14" s="32"/>
      <c r="V14" s="31"/>
      <c r="X14" s="32"/>
      <c r="Y14" s="31"/>
      <c r="AA14" s="32"/>
      <c r="AB14" s="31"/>
      <c r="AC14" s="2"/>
      <c r="AD14" s="32"/>
    </row>
    <row r="15" spans="1:30" ht="30" customHeight="1" x14ac:dyDescent="0.2">
      <c r="A15" s="10" t="s">
        <v>6</v>
      </c>
      <c r="B15" s="41">
        <f>IFERROR(B11+B12+B13,0)</f>
        <v>0</v>
      </c>
      <c r="C15" s="35" t="str">
        <f>IF(B15=0,"esclusa","ok")</f>
        <v>esclusa</v>
      </c>
      <c r="D15" s="40"/>
      <c r="E15" s="41"/>
      <c r="F15" s="40"/>
      <c r="G15" s="40"/>
      <c r="H15" s="41"/>
      <c r="I15" s="40"/>
      <c r="J15" s="40"/>
      <c r="K15" s="41"/>
      <c r="L15" s="40"/>
      <c r="M15" s="40"/>
      <c r="N15" s="41"/>
      <c r="O15" s="40"/>
      <c r="P15" s="40"/>
      <c r="Q15" s="41"/>
      <c r="R15" s="40"/>
      <c r="S15" s="40"/>
      <c r="T15" s="41"/>
      <c r="U15" s="40"/>
      <c r="V15" s="40"/>
      <c r="W15" s="41"/>
      <c r="X15" s="40"/>
      <c r="Y15" s="40"/>
      <c r="Z15" s="41"/>
      <c r="AA15" s="40"/>
      <c r="AB15" s="40"/>
      <c r="AC15" s="41"/>
      <c r="AD15" s="40"/>
    </row>
    <row r="16" spans="1:30" x14ac:dyDescent="0.2">
      <c r="A16" s="13"/>
      <c r="B16" s="14"/>
      <c r="C16" s="15"/>
      <c r="AB16" s="3"/>
      <c r="AC16" s="2"/>
      <c r="AD16" s="2"/>
    </row>
    <row r="17" spans="1:30" ht="34.9" customHeight="1" x14ac:dyDescent="0.2">
      <c r="A17" s="25" t="s">
        <v>13</v>
      </c>
      <c r="B17" s="26">
        <f>MAX(B15,E15,H15,K15,N15,Q15,T15,W15,Z15,AC15)</f>
        <v>0</v>
      </c>
      <c r="C17" s="17"/>
      <c r="AB17" s="3"/>
      <c r="AC17" s="2"/>
      <c r="AD17" s="2"/>
    </row>
    <row r="18" spans="1:30" ht="30" customHeight="1" x14ac:dyDescent="0.2">
      <c r="A18" s="10" t="s">
        <v>7</v>
      </c>
      <c r="B18" s="41" t="e">
        <f>B15*70/MAX(B15,E15,H15,K15,N15,Q15,T15,W15,Z15,AC15)</f>
        <v>#DIV/0!</v>
      </c>
      <c r="C18" s="35" t="e">
        <f>IF(B18=0,"esclusa","ok")</f>
        <v>#DIV/0!</v>
      </c>
      <c r="D18" s="40"/>
      <c r="E18" s="41"/>
      <c r="F18" s="40"/>
      <c r="G18" s="40"/>
      <c r="H18" s="41"/>
      <c r="I18" s="40"/>
      <c r="J18" s="40"/>
      <c r="K18" s="41"/>
      <c r="L18" s="40"/>
      <c r="M18" s="40"/>
      <c r="N18" s="41"/>
      <c r="O18" s="40"/>
      <c r="P18" s="40"/>
      <c r="Q18" s="41"/>
      <c r="R18" s="40"/>
      <c r="S18" s="40"/>
      <c r="T18" s="41"/>
      <c r="U18" s="40"/>
      <c r="V18" s="40"/>
      <c r="W18" s="41"/>
      <c r="X18" s="40"/>
      <c r="Y18" s="40"/>
      <c r="Z18" s="41"/>
      <c r="AA18" s="40"/>
      <c r="AB18" s="40"/>
      <c r="AC18" s="41"/>
      <c r="AD18" s="40"/>
    </row>
    <row r="19" spans="1:30" x14ac:dyDescent="0.2">
      <c r="A19" s="13"/>
      <c r="B19" s="14"/>
      <c r="C19" s="15"/>
      <c r="AB19" s="3"/>
      <c r="AC19" s="2"/>
      <c r="AD19" s="2"/>
    </row>
    <row r="20" spans="1:30" x14ac:dyDescent="0.2">
      <c r="A20" s="16"/>
      <c r="B20" s="8"/>
      <c r="C20" s="17"/>
      <c r="AB20" s="3"/>
      <c r="AC20" s="2"/>
      <c r="AD20" s="2"/>
    </row>
    <row r="21" spans="1:30" ht="30" customHeight="1" x14ac:dyDescent="0.2">
      <c r="A21" s="10" t="s">
        <v>8</v>
      </c>
      <c r="B21" s="41" t="e">
        <f>B18</f>
        <v>#DIV/0!</v>
      </c>
      <c r="C21" s="11"/>
      <c r="D21" s="40"/>
      <c r="E21" s="41"/>
      <c r="G21" s="40"/>
      <c r="H21" s="41"/>
      <c r="J21" s="40"/>
      <c r="K21" s="41"/>
      <c r="M21" s="40"/>
      <c r="N21" s="41"/>
      <c r="P21" s="40"/>
      <c r="Q21" s="41"/>
      <c r="S21" s="40"/>
      <c r="T21" s="41"/>
      <c r="V21" s="40"/>
      <c r="W21" s="41"/>
      <c r="Y21" s="40"/>
      <c r="Z21" s="41"/>
      <c r="AB21" s="40"/>
      <c r="AC21" s="41"/>
      <c r="AD21" s="2"/>
    </row>
    <row r="22" spans="1:30" x14ac:dyDescent="0.2">
      <c r="A22" s="13"/>
      <c r="B22" s="14"/>
      <c r="C22" s="15"/>
      <c r="AB22" s="3"/>
      <c r="AC22" s="2"/>
      <c r="AD22" s="2"/>
    </row>
    <row r="23" spans="1:30" x14ac:dyDescent="0.2">
      <c r="A23" s="16"/>
      <c r="B23" s="8"/>
      <c r="C23" s="17"/>
      <c r="AB23" s="3"/>
      <c r="AC23" s="2"/>
      <c r="AD23" s="2"/>
    </row>
    <row r="24" spans="1:30" s="18" customFormat="1" ht="30" customHeight="1" x14ac:dyDescent="0.2">
      <c r="A24" s="10" t="s">
        <v>9</v>
      </c>
      <c r="B24" s="21">
        <v>0</v>
      </c>
      <c r="C24" s="19"/>
      <c r="D24" s="40"/>
      <c r="E24" s="21"/>
      <c r="F24" s="40"/>
      <c r="G24" s="40"/>
      <c r="H24" s="21"/>
      <c r="I24" s="40"/>
      <c r="J24" s="40"/>
      <c r="K24" s="21"/>
      <c r="L24" s="40"/>
      <c r="M24" s="40"/>
      <c r="N24" s="21"/>
      <c r="O24" s="40"/>
      <c r="P24" s="40"/>
      <c r="Q24" s="21"/>
      <c r="R24" s="40"/>
      <c r="S24" s="40"/>
      <c r="T24" s="21"/>
      <c r="U24" s="40"/>
      <c r="V24" s="40"/>
      <c r="W24" s="21"/>
      <c r="X24" s="40"/>
      <c r="Y24" s="40"/>
      <c r="Z24" s="21"/>
      <c r="AA24" s="40"/>
      <c r="AB24" s="40"/>
      <c r="AC24" s="21"/>
      <c r="AD24" s="40"/>
    </row>
    <row r="25" spans="1:30" x14ac:dyDescent="0.2">
      <c r="A25" s="13"/>
      <c r="B25" s="14"/>
      <c r="C25" s="15"/>
      <c r="AB25" s="3"/>
      <c r="AC25" s="2"/>
      <c r="AD25" s="2"/>
    </row>
    <row r="26" spans="1:30" x14ac:dyDescent="0.2">
      <c r="A26" s="25" t="s">
        <v>14</v>
      </c>
      <c r="B26" s="27">
        <v>0</v>
      </c>
      <c r="C26" s="17"/>
      <c r="AB26" s="3"/>
      <c r="AC26" s="2"/>
      <c r="AD26" s="2"/>
    </row>
    <row r="27" spans="1:30" s="18" customFormat="1" ht="30" customHeight="1" x14ac:dyDescent="0.2">
      <c r="A27" s="10" t="s">
        <v>10</v>
      </c>
      <c r="B27" s="41" t="e">
        <f>30*B26/B24</f>
        <v>#DIV/0!</v>
      </c>
      <c r="C27" s="19"/>
      <c r="D27" s="40"/>
      <c r="E27" s="41"/>
      <c r="F27" s="40"/>
      <c r="G27" s="40"/>
      <c r="H27" s="41"/>
      <c r="I27" s="40"/>
      <c r="J27" s="40"/>
      <c r="K27" s="41"/>
      <c r="L27" s="40"/>
      <c r="M27" s="40"/>
      <c r="N27" s="41"/>
      <c r="O27" s="40"/>
      <c r="P27" s="40"/>
      <c r="Q27" s="41"/>
      <c r="R27" s="40"/>
      <c r="S27" s="40"/>
      <c r="T27" s="41"/>
      <c r="U27" s="40"/>
      <c r="V27" s="40"/>
      <c r="W27" s="41"/>
      <c r="X27" s="40"/>
      <c r="Y27" s="40"/>
      <c r="Z27" s="41"/>
      <c r="AA27" s="40"/>
      <c r="AB27" s="40"/>
      <c r="AC27" s="41"/>
      <c r="AD27" s="40"/>
    </row>
    <row r="28" spans="1:30" x14ac:dyDescent="0.2">
      <c r="A28" s="13"/>
      <c r="B28" s="14"/>
      <c r="C28" s="15"/>
      <c r="AB28" s="3"/>
      <c r="AC28" s="2"/>
      <c r="AD28" s="2"/>
    </row>
    <row r="29" spans="1:30" x14ac:dyDescent="0.2">
      <c r="A29" s="16"/>
      <c r="B29" s="8"/>
      <c r="C29" s="17"/>
      <c r="AB29" s="3"/>
      <c r="AC29" s="2"/>
      <c r="AD29" s="2"/>
    </row>
    <row r="30" spans="1:30" ht="30" customHeight="1" x14ac:dyDescent="0.2">
      <c r="A30" s="10" t="s">
        <v>11</v>
      </c>
      <c r="B30" s="41" t="e">
        <f>B21+B27</f>
        <v>#DIV/0!</v>
      </c>
      <c r="C30" s="11"/>
      <c r="D30" s="40"/>
      <c r="E30" s="41"/>
      <c r="G30" s="40"/>
      <c r="H30" s="41"/>
      <c r="J30" s="40"/>
      <c r="K30" s="41"/>
      <c r="M30" s="40"/>
      <c r="N30" s="41"/>
      <c r="P30" s="40"/>
      <c r="Q30" s="41"/>
      <c r="S30" s="40"/>
      <c r="T30" s="41"/>
      <c r="V30" s="40"/>
      <c r="W30" s="41"/>
      <c r="Y30" s="40"/>
      <c r="Z30" s="41"/>
      <c r="AB30" s="40"/>
      <c r="AC30" s="41"/>
      <c r="AD30" s="2"/>
    </row>
    <row r="31" spans="1:30" x14ac:dyDescent="0.2">
      <c r="A31" s="13"/>
      <c r="B31" s="14"/>
      <c r="C31" s="15"/>
      <c r="AB31" s="3"/>
      <c r="AC31" s="2"/>
      <c r="AD31" s="2"/>
    </row>
    <row r="32" spans="1:30" x14ac:dyDescent="0.2">
      <c r="AB32" s="3"/>
      <c r="AC32" s="2"/>
      <c r="AD32" s="2"/>
    </row>
  </sheetData>
  <mergeCells count="30">
    <mergeCell ref="P3:P5"/>
    <mergeCell ref="R3:R5"/>
    <mergeCell ref="AB3:AB5"/>
    <mergeCell ref="AD3:AD5"/>
    <mergeCell ref="S3:S5"/>
    <mergeCell ref="U3:U5"/>
    <mergeCell ref="V3:V5"/>
    <mergeCell ref="X3:X5"/>
    <mergeCell ref="Y3:Y5"/>
    <mergeCell ref="AA3:AA5"/>
    <mergeCell ref="I3:I5"/>
    <mergeCell ref="J3:J5"/>
    <mergeCell ref="L3:L5"/>
    <mergeCell ref="M3:M5"/>
    <mergeCell ref="O3:O5"/>
    <mergeCell ref="A3:A5"/>
    <mergeCell ref="C3:C5"/>
    <mergeCell ref="D3:D5"/>
    <mergeCell ref="F3:F5"/>
    <mergeCell ref="G3:G5"/>
    <mergeCell ref="P1:R1"/>
    <mergeCell ref="S1:U1"/>
    <mergeCell ref="V1:X1"/>
    <mergeCell ref="Y1:AA1"/>
    <mergeCell ref="AB1:AD1"/>
    <mergeCell ref="A1:C1"/>
    <mergeCell ref="D1:F1"/>
    <mergeCell ref="G1:I1"/>
    <mergeCell ref="J1:L1"/>
    <mergeCell ref="M1:O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22" orientation="landscape" r:id="rId1"/>
  <headerFooter alignWithMargins="0">
    <oddHeader>&amp;C&amp;"Verdana,Normale"Procedura aperta per l'affidamento dei servizi assicurativi  
Analisi offerte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32"/>
  <sheetViews>
    <sheetView showGridLines="0" zoomScale="90" zoomScaleNormal="90" workbookViewId="0">
      <pane ySplit="1" topLeftCell="A2" activePane="bottomLeft" state="frozenSplit"/>
      <selection pane="bottomLeft" activeCell="D1" sqref="D1:F1"/>
    </sheetView>
  </sheetViews>
  <sheetFormatPr defaultRowHeight="12.75" x14ac:dyDescent="0.2"/>
  <cols>
    <col min="1" max="1" width="24.7109375" style="3" customWidth="1"/>
    <col min="2" max="2" width="18.7109375" style="2" customWidth="1"/>
    <col min="3" max="3" width="15.28515625" style="2" customWidth="1"/>
    <col min="4" max="4" width="24.7109375" style="3" customWidth="1"/>
    <col min="5" max="5" width="18.7109375" style="2" customWidth="1"/>
    <col min="6" max="6" width="15.5703125" style="2" customWidth="1"/>
    <col min="7" max="7" width="24.7109375" style="3" customWidth="1"/>
    <col min="8" max="8" width="18.7109375" style="2" customWidth="1"/>
    <col min="9" max="9" width="15.5703125" style="2" customWidth="1"/>
    <col min="10" max="10" width="24.7109375" style="3" customWidth="1"/>
    <col min="11" max="11" width="18.7109375" style="2" customWidth="1"/>
    <col min="12" max="12" width="15.5703125" style="2" customWidth="1"/>
    <col min="13" max="13" width="24.7109375" style="3" customWidth="1"/>
    <col min="14" max="14" width="18.7109375" style="2" customWidth="1"/>
    <col min="15" max="15" width="15.5703125" style="2" customWidth="1"/>
    <col min="16" max="16" width="24.7109375" style="3" customWidth="1"/>
    <col min="17" max="17" width="18.7109375" style="2" customWidth="1"/>
    <col min="18" max="18" width="15.5703125" style="2" customWidth="1"/>
    <col min="19" max="19" width="24.7109375" style="3" customWidth="1"/>
    <col min="20" max="20" width="18.7109375" style="2" customWidth="1"/>
    <col min="21" max="21" width="15.5703125" style="2" customWidth="1"/>
    <col min="22" max="22" width="24.7109375" style="3" customWidth="1"/>
    <col min="23" max="23" width="18.7109375" style="2" customWidth="1"/>
    <col min="24" max="24" width="15.5703125" style="2" customWidth="1"/>
    <col min="25" max="25" width="24.7109375" style="3" customWidth="1"/>
    <col min="26" max="26" width="18.7109375" style="2" customWidth="1"/>
    <col min="27" max="27" width="15.5703125" style="2" customWidth="1"/>
    <col min="28" max="28" width="24.7109375" style="1" customWidth="1"/>
    <col min="29" max="29" width="18.7109375" style="1" customWidth="1"/>
    <col min="30" max="30" width="15.5703125" style="1" customWidth="1"/>
    <col min="31" max="16384" width="9.140625" style="1"/>
  </cols>
  <sheetData>
    <row r="1" spans="1:30" ht="30" customHeight="1" x14ac:dyDescent="0.2">
      <c r="A1" s="42" t="s">
        <v>20</v>
      </c>
      <c r="B1" s="42"/>
      <c r="C1" s="42"/>
      <c r="D1" s="44" t="s">
        <v>21</v>
      </c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ht="30" customHeight="1" x14ac:dyDescent="0.2">
      <c r="A2" s="23" t="s">
        <v>3</v>
      </c>
      <c r="B2" s="23" t="s">
        <v>1</v>
      </c>
      <c r="C2" s="5" t="s">
        <v>0</v>
      </c>
      <c r="D2" s="23" t="s">
        <v>3</v>
      </c>
      <c r="E2" s="23" t="s">
        <v>1</v>
      </c>
      <c r="F2" s="5" t="s">
        <v>0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x14ac:dyDescent="0.2">
      <c r="A3" s="44" t="s">
        <v>2</v>
      </c>
      <c r="B3" s="4"/>
      <c r="C3" s="45">
        <v>0.54</v>
      </c>
      <c r="D3" s="44" t="s">
        <v>2</v>
      </c>
      <c r="E3" s="4"/>
      <c r="F3" s="45">
        <v>0.6</v>
      </c>
      <c r="G3" s="46"/>
      <c r="H3" s="30"/>
      <c r="I3" s="47"/>
      <c r="J3" s="46"/>
      <c r="K3" s="30"/>
      <c r="L3" s="47"/>
      <c r="M3" s="46"/>
      <c r="N3" s="30"/>
      <c r="O3" s="47"/>
      <c r="P3" s="46"/>
      <c r="Q3" s="30"/>
      <c r="R3" s="47"/>
      <c r="S3" s="46"/>
      <c r="T3" s="30"/>
      <c r="U3" s="47"/>
      <c r="V3" s="46"/>
      <c r="W3" s="30"/>
      <c r="X3" s="47"/>
      <c r="Y3" s="46"/>
      <c r="Z3" s="30"/>
      <c r="AA3" s="47"/>
      <c r="AB3" s="46"/>
      <c r="AC3" s="30"/>
      <c r="AD3" s="47"/>
    </row>
    <row r="4" spans="1:30" x14ac:dyDescent="0.2">
      <c r="A4" s="44"/>
      <c r="B4" s="4"/>
      <c r="C4" s="45"/>
      <c r="D4" s="44"/>
      <c r="E4" s="4"/>
      <c r="F4" s="45"/>
      <c r="G4" s="46"/>
      <c r="H4" s="30"/>
      <c r="I4" s="47"/>
      <c r="J4" s="46"/>
      <c r="K4" s="30"/>
      <c r="L4" s="47"/>
      <c r="M4" s="46"/>
      <c r="N4" s="30"/>
      <c r="O4" s="47"/>
      <c r="P4" s="46"/>
      <c r="Q4" s="30"/>
      <c r="R4" s="47"/>
      <c r="S4" s="46"/>
      <c r="T4" s="30"/>
      <c r="U4" s="47"/>
      <c r="V4" s="46"/>
      <c r="W4" s="30"/>
      <c r="X4" s="47"/>
      <c r="Y4" s="46"/>
      <c r="Z4" s="30"/>
      <c r="AA4" s="47"/>
      <c r="AB4" s="46"/>
      <c r="AC4" s="30"/>
      <c r="AD4" s="47"/>
    </row>
    <row r="5" spans="1:30" x14ac:dyDescent="0.2">
      <c r="A5" s="44"/>
      <c r="B5" s="4"/>
      <c r="C5" s="45"/>
      <c r="D5" s="44"/>
      <c r="E5" s="4"/>
      <c r="F5" s="45"/>
      <c r="G5" s="46"/>
      <c r="H5" s="30"/>
      <c r="I5" s="47"/>
      <c r="J5" s="46"/>
      <c r="K5" s="30"/>
      <c r="L5" s="47"/>
      <c r="M5" s="46"/>
      <c r="N5" s="30"/>
      <c r="O5" s="47"/>
      <c r="P5" s="46"/>
      <c r="Q5" s="30"/>
      <c r="R5" s="47"/>
      <c r="S5" s="46"/>
      <c r="T5" s="30"/>
      <c r="U5" s="47"/>
      <c r="V5" s="46"/>
      <c r="W5" s="30"/>
      <c r="X5" s="47"/>
      <c r="Y5" s="46"/>
      <c r="Z5" s="30"/>
      <c r="AA5" s="47"/>
      <c r="AB5" s="46"/>
      <c r="AC5" s="30"/>
      <c r="AD5" s="47"/>
    </row>
    <row r="6" spans="1:30" ht="30" customHeight="1" x14ac:dyDescent="0.2">
      <c r="A6" s="5" t="s">
        <v>3</v>
      </c>
      <c r="B6" s="5" t="s">
        <v>1</v>
      </c>
      <c r="C6" s="5" t="s">
        <v>0</v>
      </c>
      <c r="D6" s="5" t="s">
        <v>3</v>
      </c>
      <c r="E6" s="5" t="s">
        <v>1</v>
      </c>
      <c r="F6" s="5" t="s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22.15" customHeight="1" x14ac:dyDescent="0.2">
      <c r="A7" s="5" t="s">
        <v>4</v>
      </c>
      <c r="B7" s="4"/>
      <c r="C7" s="22">
        <v>0.4</v>
      </c>
      <c r="D7" s="5" t="s">
        <v>4</v>
      </c>
      <c r="E7" s="20"/>
      <c r="F7" s="22">
        <v>0.57999999999999996</v>
      </c>
      <c r="G7" s="29"/>
      <c r="H7" s="30"/>
      <c r="I7" s="6"/>
      <c r="J7" s="29"/>
      <c r="K7" s="30"/>
      <c r="L7" s="6"/>
      <c r="M7" s="29"/>
      <c r="N7" s="30"/>
      <c r="O7" s="6"/>
      <c r="P7" s="29"/>
      <c r="Q7" s="30"/>
      <c r="R7" s="6"/>
      <c r="S7" s="29"/>
      <c r="T7" s="30"/>
      <c r="U7" s="6"/>
      <c r="V7" s="29"/>
      <c r="W7" s="30"/>
      <c r="X7" s="6"/>
      <c r="Y7" s="29"/>
      <c r="Z7" s="30"/>
      <c r="AA7" s="6"/>
      <c r="AB7" s="29"/>
      <c r="AC7" s="30"/>
      <c r="AD7" s="6"/>
    </row>
    <row r="8" spans="1:30" ht="30" customHeight="1" x14ac:dyDescent="0.2">
      <c r="A8" s="5" t="s">
        <v>3</v>
      </c>
      <c r="B8" s="5" t="s">
        <v>1</v>
      </c>
      <c r="C8" s="5" t="s">
        <v>0</v>
      </c>
      <c r="D8" s="5" t="s">
        <v>3</v>
      </c>
      <c r="E8" s="5" t="s">
        <v>1</v>
      </c>
      <c r="F8" s="5" t="s">
        <v>0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30.6" customHeight="1" x14ac:dyDescent="0.2">
      <c r="A9" s="5" t="s">
        <v>5</v>
      </c>
      <c r="B9" s="4"/>
      <c r="C9" s="22">
        <v>0.72</v>
      </c>
      <c r="D9" s="5" t="s">
        <v>5</v>
      </c>
      <c r="E9" s="20"/>
      <c r="F9" s="22">
        <v>0.6</v>
      </c>
      <c r="G9" s="29"/>
      <c r="H9" s="30"/>
      <c r="I9" s="6"/>
      <c r="J9" s="29"/>
      <c r="K9" s="30"/>
      <c r="L9" s="6"/>
      <c r="M9" s="29"/>
      <c r="N9" s="30"/>
      <c r="O9" s="6"/>
      <c r="P9" s="29"/>
      <c r="Q9" s="30"/>
      <c r="R9" s="6"/>
      <c r="S9" s="29"/>
      <c r="T9" s="30"/>
      <c r="U9" s="6"/>
      <c r="V9" s="29"/>
      <c r="W9" s="30"/>
      <c r="X9" s="6"/>
      <c r="Y9" s="29"/>
      <c r="Z9" s="30"/>
      <c r="AA9" s="6"/>
      <c r="AB9" s="29"/>
      <c r="AC9" s="30"/>
      <c r="AD9" s="6"/>
    </row>
    <row r="10" spans="1:30" x14ac:dyDescent="0.2">
      <c r="A10" s="7"/>
      <c r="B10" s="8"/>
      <c r="C10" s="9"/>
      <c r="D10" s="7"/>
      <c r="E10" s="8"/>
      <c r="F10" s="9"/>
      <c r="G10" s="31"/>
      <c r="I10" s="32"/>
      <c r="J10" s="31"/>
      <c r="L10" s="32"/>
      <c r="M10" s="31"/>
      <c r="O10" s="32"/>
      <c r="P10" s="31"/>
      <c r="R10" s="32"/>
      <c r="S10" s="31"/>
      <c r="U10" s="32"/>
      <c r="V10" s="31"/>
      <c r="X10" s="32"/>
      <c r="Y10" s="31"/>
      <c r="AA10" s="32"/>
      <c r="AB10" s="31"/>
      <c r="AC10" s="2"/>
      <c r="AD10" s="32"/>
    </row>
    <row r="11" spans="1:30" ht="30" customHeight="1" x14ac:dyDescent="0.2">
      <c r="A11" s="10" t="s">
        <v>2</v>
      </c>
      <c r="B11" s="6">
        <f>IF(C3*10&lt;2,"esclusa",C3*10)</f>
        <v>5.4</v>
      </c>
      <c r="C11" s="24"/>
      <c r="D11" s="10" t="s">
        <v>2</v>
      </c>
      <c r="E11" s="6">
        <f>IF(F3*10&lt;2,"esclusa",F3*10)</f>
        <v>6</v>
      </c>
      <c r="F11" s="34"/>
      <c r="G11" s="29"/>
      <c r="H11" s="6"/>
      <c r="J11" s="29"/>
      <c r="K11" s="6"/>
      <c r="M11" s="29"/>
      <c r="N11" s="6"/>
      <c r="P11" s="29"/>
      <c r="Q11" s="6"/>
      <c r="S11" s="29"/>
      <c r="T11" s="6"/>
      <c r="V11" s="29"/>
      <c r="W11" s="6"/>
      <c r="Y11" s="29"/>
      <c r="Z11" s="6"/>
      <c r="AB11" s="29"/>
      <c r="AC11" s="6"/>
      <c r="AD11" s="2"/>
    </row>
    <row r="12" spans="1:30" ht="30" customHeight="1" x14ac:dyDescent="0.2">
      <c r="A12" s="10" t="s">
        <v>4</v>
      </c>
      <c r="B12" s="6">
        <f>IF(C7*30&lt;6,"esclusa",C7*30)</f>
        <v>12</v>
      </c>
      <c r="C12" s="24"/>
      <c r="D12" s="10" t="s">
        <v>4</v>
      </c>
      <c r="E12" s="6">
        <f>IF(F7*30&lt;6,"esclusa",F7*30)</f>
        <v>17.399999999999999</v>
      </c>
      <c r="F12" s="34"/>
      <c r="G12" s="29"/>
      <c r="H12" s="6"/>
      <c r="J12" s="29"/>
      <c r="K12" s="6"/>
      <c r="M12" s="29"/>
      <c r="N12" s="6"/>
      <c r="P12" s="29"/>
      <c r="Q12" s="6"/>
      <c r="S12" s="29"/>
      <c r="T12" s="6"/>
      <c r="V12" s="29"/>
      <c r="W12" s="6"/>
      <c r="Y12" s="29"/>
      <c r="Z12" s="6"/>
      <c r="AB12" s="29"/>
      <c r="AC12" s="6"/>
      <c r="AD12" s="2"/>
    </row>
    <row r="13" spans="1:30" ht="30" customHeight="1" x14ac:dyDescent="0.2">
      <c r="A13" s="12" t="s">
        <v>5</v>
      </c>
      <c r="B13" s="6">
        <f>IF(C9*30&lt;6,"esclusa",C9*30)</f>
        <v>21.599999999999998</v>
      </c>
      <c r="C13" s="24"/>
      <c r="D13" s="12" t="s">
        <v>5</v>
      </c>
      <c r="E13" s="6">
        <f>IF(F9*30&lt;6,"esclusa",F9*30)</f>
        <v>18</v>
      </c>
      <c r="F13" s="34"/>
      <c r="G13" s="29"/>
      <c r="H13" s="6"/>
      <c r="J13" s="29"/>
      <c r="K13" s="6"/>
      <c r="M13" s="29"/>
      <c r="N13" s="6"/>
      <c r="P13" s="29"/>
      <c r="Q13" s="6"/>
      <c r="S13" s="29"/>
      <c r="T13" s="6"/>
      <c r="V13" s="29"/>
      <c r="W13" s="6"/>
      <c r="Y13" s="29"/>
      <c r="Z13" s="6"/>
      <c r="AB13" s="29"/>
      <c r="AC13" s="6"/>
      <c r="AD13" s="2"/>
    </row>
    <row r="14" spans="1:30" x14ac:dyDescent="0.2">
      <c r="A14" s="7"/>
      <c r="B14" s="8"/>
      <c r="C14" s="9"/>
      <c r="D14" s="7"/>
      <c r="E14" s="8"/>
      <c r="F14" s="9"/>
      <c r="G14" s="31"/>
      <c r="I14" s="32"/>
      <c r="J14" s="31"/>
      <c r="L14" s="32"/>
      <c r="M14" s="31"/>
      <c r="O14" s="32"/>
      <c r="P14" s="31"/>
      <c r="R14" s="32"/>
      <c r="S14" s="31"/>
      <c r="U14" s="32"/>
      <c r="V14" s="31"/>
      <c r="X14" s="32"/>
      <c r="Y14" s="31"/>
      <c r="AA14" s="32"/>
      <c r="AB14" s="31"/>
      <c r="AC14" s="2"/>
      <c r="AD14" s="32"/>
    </row>
    <row r="15" spans="1:30" ht="30" customHeight="1" x14ac:dyDescent="0.2">
      <c r="A15" s="10" t="s">
        <v>6</v>
      </c>
      <c r="B15" s="6">
        <f>IFERROR(B11+B12+B13,0)</f>
        <v>39</v>
      </c>
      <c r="C15" s="28" t="str">
        <f>IF(B15=0,"esclusa","ok")</f>
        <v>ok</v>
      </c>
      <c r="D15" s="10" t="s">
        <v>6</v>
      </c>
      <c r="E15" s="6">
        <f>IFERROR(E11+E12+E13,0)</f>
        <v>41.4</v>
      </c>
      <c r="F15" s="35" t="str">
        <f>IF(E15=0,"esclusa","ok")</f>
        <v>ok</v>
      </c>
      <c r="G15" s="29"/>
      <c r="H15" s="6"/>
      <c r="I15" s="29"/>
      <c r="J15" s="29"/>
      <c r="K15" s="6"/>
      <c r="L15" s="29"/>
      <c r="M15" s="29"/>
      <c r="N15" s="6"/>
      <c r="O15" s="29"/>
      <c r="P15" s="29"/>
      <c r="Q15" s="6"/>
      <c r="R15" s="29"/>
      <c r="S15" s="29"/>
      <c r="T15" s="6"/>
      <c r="U15" s="29"/>
      <c r="V15" s="29"/>
      <c r="W15" s="6"/>
      <c r="X15" s="29"/>
      <c r="Y15" s="29"/>
      <c r="Z15" s="6"/>
      <c r="AA15" s="29"/>
      <c r="AB15" s="29"/>
      <c r="AC15" s="6"/>
      <c r="AD15" s="29"/>
    </row>
    <row r="16" spans="1:30" x14ac:dyDescent="0.2">
      <c r="A16" s="13"/>
      <c r="B16" s="14"/>
      <c r="C16" s="15"/>
      <c r="D16" s="13"/>
      <c r="E16" s="14"/>
      <c r="F16" s="15"/>
      <c r="AB16" s="3"/>
      <c r="AC16" s="2"/>
      <c r="AD16" s="2"/>
    </row>
    <row r="17" spans="1:30" ht="34.9" customHeight="1" x14ac:dyDescent="0.2">
      <c r="A17" s="25" t="s">
        <v>13</v>
      </c>
      <c r="B17" s="26">
        <f>MAX(B15,E15,H15,K15,N15,Q15,T15,W15,Z15,AC15)</f>
        <v>41.4</v>
      </c>
      <c r="C17" s="17"/>
      <c r="D17" s="16"/>
      <c r="E17" s="8"/>
      <c r="F17" s="17"/>
      <c r="AB17" s="3"/>
      <c r="AC17" s="2"/>
      <c r="AD17" s="2"/>
    </row>
    <row r="18" spans="1:30" ht="30" customHeight="1" x14ac:dyDescent="0.2">
      <c r="A18" s="10" t="s">
        <v>7</v>
      </c>
      <c r="B18" s="6">
        <f>B15*70/MAX(B15,E15,H15,K15,N15,Q15,T15,W15,Z15,AC15)</f>
        <v>65.94202898550725</v>
      </c>
      <c r="C18" s="28" t="str">
        <f>IF(B18=0,"esclusa","ok")</f>
        <v>ok</v>
      </c>
      <c r="D18" s="10" t="s">
        <v>7</v>
      </c>
      <c r="E18" s="6">
        <f>E15*70/MAX(B15,E15,H15,K15,N15,Q15,T15,W15,Z15,AC15)</f>
        <v>70</v>
      </c>
      <c r="F18" s="35" t="str">
        <f>IF(E18=0,"esclusa","ok")</f>
        <v>ok</v>
      </c>
      <c r="G18" s="29"/>
      <c r="H18" s="6"/>
      <c r="I18" s="29"/>
      <c r="J18" s="29"/>
      <c r="K18" s="6"/>
      <c r="L18" s="29"/>
      <c r="M18" s="29"/>
      <c r="N18" s="6"/>
      <c r="O18" s="29"/>
      <c r="P18" s="29"/>
      <c r="Q18" s="6"/>
      <c r="R18" s="29"/>
      <c r="S18" s="29"/>
      <c r="T18" s="6"/>
      <c r="U18" s="29"/>
      <c r="V18" s="29"/>
      <c r="W18" s="6"/>
      <c r="X18" s="29"/>
      <c r="Y18" s="29"/>
      <c r="Z18" s="6"/>
      <c r="AA18" s="29"/>
      <c r="AB18" s="29"/>
      <c r="AC18" s="6"/>
      <c r="AD18" s="29"/>
    </row>
    <row r="19" spans="1:30" x14ac:dyDescent="0.2">
      <c r="A19" s="13"/>
      <c r="B19" s="14"/>
      <c r="C19" s="15"/>
      <c r="D19" s="13"/>
      <c r="E19" s="14"/>
      <c r="F19" s="15"/>
      <c r="AB19" s="3"/>
      <c r="AC19" s="2"/>
      <c r="AD19" s="2"/>
    </row>
    <row r="20" spans="1:30" x14ac:dyDescent="0.2">
      <c r="A20" s="16"/>
      <c r="B20" s="8"/>
      <c r="C20" s="17"/>
      <c r="D20" s="16"/>
      <c r="E20" s="8"/>
      <c r="F20" s="17"/>
      <c r="AB20" s="3"/>
      <c r="AC20" s="2"/>
      <c r="AD20" s="2"/>
    </row>
    <row r="21" spans="1:30" ht="30" customHeight="1" x14ac:dyDescent="0.2">
      <c r="A21" s="10" t="s">
        <v>8</v>
      </c>
      <c r="B21" s="6">
        <f>B18</f>
        <v>65.94202898550725</v>
      </c>
      <c r="C21" s="11"/>
      <c r="D21" s="10" t="s">
        <v>8</v>
      </c>
      <c r="E21" s="6">
        <f>E18</f>
        <v>70</v>
      </c>
      <c r="F21" s="11"/>
      <c r="G21" s="29"/>
      <c r="H21" s="6"/>
      <c r="J21" s="29"/>
      <c r="K21" s="6"/>
      <c r="M21" s="29"/>
      <c r="N21" s="6"/>
      <c r="P21" s="29"/>
      <c r="Q21" s="6"/>
      <c r="S21" s="29"/>
      <c r="T21" s="6"/>
      <c r="V21" s="29"/>
      <c r="W21" s="6"/>
      <c r="Y21" s="29"/>
      <c r="Z21" s="6"/>
      <c r="AB21" s="29"/>
      <c r="AC21" s="6"/>
      <c r="AD21" s="2"/>
    </row>
    <row r="22" spans="1:30" x14ac:dyDescent="0.2">
      <c r="A22" s="13"/>
      <c r="B22" s="14"/>
      <c r="C22" s="15"/>
      <c r="D22" s="13"/>
      <c r="E22" s="14"/>
      <c r="F22" s="15"/>
      <c r="AB22" s="3"/>
      <c r="AC22" s="2"/>
      <c r="AD22" s="2"/>
    </row>
    <row r="23" spans="1:30" x14ac:dyDescent="0.2">
      <c r="A23" s="16"/>
      <c r="B23" s="8"/>
      <c r="C23" s="17"/>
      <c r="D23" s="16"/>
      <c r="E23" s="8"/>
      <c r="F23" s="17"/>
      <c r="AB23" s="3"/>
      <c r="AC23" s="2"/>
      <c r="AD23" s="2"/>
    </row>
    <row r="24" spans="1:30" s="18" customFormat="1" ht="30" customHeight="1" x14ac:dyDescent="0.2">
      <c r="A24" s="10" t="s">
        <v>9</v>
      </c>
      <c r="B24" s="33">
        <v>197400</v>
      </c>
      <c r="C24" s="19"/>
      <c r="D24" s="10" t="s">
        <v>9</v>
      </c>
      <c r="E24" s="37">
        <v>153600</v>
      </c>
      <c r="F24" s="19"/>
      <c r="G24" s="29"/>
      <c r="H24" s="21"/>
      <c r="I24" s="29"/>
      <c r="J24" s="29"/>
      <c r="K24" s="21"/>
      <c r="L24" s="29"/>
      <c r="M24" s="29"/>
      <c r="N24" s="21"/>
      <c r="O24" s="29"/>
      <c r="P24" s="29"/>
      <c r="Q24" s="21"/>
      <c r="R24" s="29"/>
      <c r="S24" s="29"/>
      <c r="T24" s="21"/>
      <c r="U24" s="29"/>
      <c r="V24" s="29"/>
      <c r="W24" s="21"/>
      <c r="X24" s="29"/>
      <c r="Y24" s="29"/>
      <c r="Z24" s="21"/>
      <c r="AA24" s="29"/>
      <c r="AB24" s="29"/>
      <c r="AC24" s="21"/>
      <c r="AD24" s="29"/>
    </row>
    <row r="25" spans="1:30" x14ac:dyDescent="0.2">
      <c r="A25" s="13"/>
      <c r="B25" s="14"/>
      <c r="C25" s="15"/>
      <c r="D25" s="13"/>
      <c r="E25" s="14"/>
      <c r="F25" s="15"/>
      <c r="AB25" s="3"/>
      <c r="AC25" s="2"/>
      <c r="AD25" s="2"/>
    </row>
    <row r="26" spans="1:30" x14ac:dyDescent="0.2">
      <c r="A26" s="25" t="s">
        <v>14</v>
      </c>
      <c r="B26" s="36">
        <v>153600</v>
      </c>
      <c r="C26" s="17"/>
      <c r="D26" s="16"/>
      <c r="E26" s="8"/>
      <c r="F26" s="17"/>
      <c r="AB26" s="3"/>
      <c r="AC26" s="2"/>
      <c r="AD26" s="2"/>
    </row>
    <row r="27" spans="1:30" s="18" customFormat="1" ht="30" customHeight="1" x14ac:dyDescent="0.2">
      <c r="A27" s="10" t="s">
        <v>10</v>
      </c>
      <c r="B27" s="6">
        <f>30*B26/B24</f>
        <v>23.343465045592705</v>
      </c>
      <c r="C27" s="19"/>
      <c r="D27" s="10" t="s">
        <v>10</v>
      </c>
      <c r="E27" s="6">
        <f>30*B26/E24</f>
        <v>30</v>
      </c>
      <c r="F27" s="19"/>
      <c r="G27" s="29"/>
      <c r="H27" s="6"/>
      <c r="I27" s="29"/>
      <c r="J27" s="29"/>
      <c r="K27" s="6"/>
      <c r="L27" s="29"/>
      <c r="M27" s="29"/>
      <c r="N27" s="6"/>
      <c r="O27" s="29"/>
      <c r="P27" s="29"/>
      <c r="Q27" s="6"/>
      <c r="R27" s="29"/>
      <c r="S27" s="29"/>
      <c r="T27" s="6"/>
      <c r="U27" s="29"/>
      <c r="V27" s="29"/>
      <c r="W27" s="6"/>
      <c r="X27" s="29"/>
      <c r="Y27" s="29"/>
      <c r="Z27" s="6"/>
      <c r="AA27" s="29"/>
      <c r="AB27" s="29"/>
      <c r="AC27" s="6"/>
      <c r="AD27" s="29"/>
    </row>
    <row r="28" spans="1:30" x14ac:dyDescent="0.2">
      <c r="A28" s="13"/>
      <c r="B28" s="14"/>
      <c r="C28" s="15"/>
      <c r="D28" s="13"/>
      <c r="E28" s="14"/>
      <c r="F28" s="15"/>
      <c r="AB28" s="3"/>
      <c r="AC28" s="2"/>
      <c r="AD28" s="2"/>
    </row>
    <row r="29" spans="1:30" x14ac:dyDescent="0.2">
      <c r="A29" s="16"/>
      <c r="B29" s="8"/>
      <c r="C29" s="17"/>
      <c r="D29" s="16"/>
      <c r="E29" s="8"/>
      <c r="F29" s="17"/>
      <c r="AB29" s="3"/>
      <c r="AC29" s="2"/>
      <c r="AD29" s="2"/>
    </row>
    <row r="30" spans="1:30" ht="30" customHeight="1" x14ac:dyDescent="0.2">
      <c r="A30" s="10" t="s">
        <v>11</v>
      </c>
      <c r="B30" s="6">
        <f>B21+B27</f>
        <v>89.285494031099958</v>
      </c>
      <c r="C30" s="11"/>
      <c r="D30" s="10" t="s">
        <v>11</v>
      </c>
      <c r="E30" s="6">
        <f>E21+E27</f>
        <v>100</v>
      </c>
      <c r="F30" s="11"/>
      <c r="G30" s="29"/>
      <c r="H30" s="6"/>
      <c r="J30" s="29"/>
      <c r="K30" s="6"/>
      <c r="M30" s="29"/>
      <c r="N30" s="6"/>
      <c r="P30" s="29"/>
      <c r="Q30" s="6"/>
      <c r="S30" s="29"/>
      <c r="T30" s="6"/>
      <c r="V30" s="29"/>
      <c r="W30" s="6"/>
      <c r="Y30" s="29"/>
      <c r="Z30" s="6"/>
      <c r="AB30" s="29"/>
      <c r="AC30" s="6"/>
      <c r="AD30" s="2"/>
    </row>
    <row r="31" spans="1:30" x14ac:dyDescent="0.2">
      <c r="A31" s="13"/>
      <c r="B31" s="14"/>
      <c r="C31" s="15"/>
      <c r="D31" s="13"/>
      <c r="E31" s="14"/>
      <c r="F31" s="15"/>
      <c r="AB31" s="3"/>
      <c r="AC31" s="2"/>
      <c r="AD31" s="2"/>
    </row>
    <row r="32" spans="1:30" x14ac:dyDescent="0.2">
      <c r="AB32" s="3"/>
      <c r="AC32" s="2"/>
      <c r="AD32" s="2"/>
    </row>
  </sheetData>
  <mergeCells count="30">
    <mergeCell ref="P3:P5"/>
    <mergeCell ref="R3:R5"/>
    <mergeCell ref="AB3:AB5"/>
    <mergeCell ref="AD3:AD5"/>
    <mergeCell ref="S3:S5"/>
    <mergeCell ref="U3:U5"/>
    <mergeCell ref="V3:V5"/>
    <mergeCell ref="X3:X5"/>
    <mergeCell ref="Y3:Y5"/>
    <mergeCell ref="AA3:AA5"/>
    <mergeCell ref="I3:I5"/>
    <mergeCell ref="J3:J5"/>
    <mergeCell ref="L3:L5"/>
    <mergeCell ref="M3:M5"/>
    <mergeCell ref="O3:O5"/>
    <mergeCell ref="A3:A5"/>
    <mergeCell ref="C3:C5"/>
    <mergeCell ref="D3:D5"/>
    <mergeCell ref="F3:F5"/>
    <mergeCell ref="G3:G5"/>
    <mergeCell ref="P1:R1"/>
    <mergeCell ref="S1:U1"/>
    <mergeCell ref="V1:X1"/>
    <mergeCell ref="Y1:AA1"/>
    <mergeCell ref="AB1:AD1"/>
    <mergeCell ref="A1:C1"/>
    <mergeCell ref="D1:F1"/>
    <mergeCell ref="G1:I1"/>
    <mergeCell ref="J1:L1"/>
    <mergeCell ref="M1:O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22" orientation="landscape" r:id="rId1"/>
  <headerFooter alignWithMargins="0">
    <oddHeader>&amp;C&amp;"Verdana,Normale"Procedura aperta per l'affidamento dei servizi assicurativi  
Analisi offerte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32"/>
  <sheetViews>
    <sheetView showGridLines="0" zoomScale="90" zoomScaleNormal="90" workbookViewId="0">
      <pane ySplit="1" topLeftCell="A5" activePane="bottomLeft" state="frozenSplit"/>
      <selection pane="bottomLeft" activeCell="G1" sqref="G1:I1"/>
    </sheetView>
  </sheetViews>
  <sheetFormatPr defaultRowHeight="12.75" x14ac:dyDescent="0.2"/>
  <cols>
    <col min="1" max="1" width="24.7109375" style="3" customWidth="1"/>
    <col min="2" max="2" width="18.7109375" style="2" customWidth="1"/>
    <col min="3" max="3" width="15.28515625" style="2" customWidth="1"/>
    <col min="4" max="4" width="24.7109375" style="3" customWidth="1"/>
    <col min="5" max="5" width="18.7109375" style="2" customWidth="1"/>
    <col min="6" max="6" width="15.5703125" style="2" customWidth="1"/>
    <col min="7" max="7" width="24.7109375" style="3" customWidth="1"/>
    <col min="8" max="8" width="18.7109375" style="2" customWidth="1"/>
    <col min="9" max="9" width="15.5703125" style="2" customWidth="1"/>
    <col min="10" max="10" width="24.7109375" style="3" customWidth="1"/>
    <col min="11" max="11" width="18.7109375" style="2" customWidth="1"/>
    <col min="12" max="12" width="15.5703125" style="2" customWidth="1"/>
    <col min="13" max="13" width="24.7109375" style="3" customWidth="1"/>
    <col min="14" max="14" width="18.7109375" style="2" customWidth="1"/>
    <col min="15" max="15" width="15.5703125" style="2" customWidth="1"/>
    <col min="16" max="16" width="24.7109375" style="3" customWidth="1"/>
    <col min="17" max="17" width="18.7109375" style="2" customWidth="1"/>
    <col min="18" max="18" width="15.5703125" style="2" customWidth="1"/>
    <col min="19" max="19" width="24.7109375" style="3" customWidth="1"/>
    <col min="20" max="20" width="18.7109375" style="2" customWidth="1"/>
    <col min="21" max="21" width="15.5703125" style="2" customWidth="1"/>
    <col min="22" max="22" width="24.7109375" style="3" customWidth="1"/>
    <col min="23" max="23" width="18.7109375" style="2" customWidth="1"/>
    <col min="24" max="24" width="15.5703125" style="2" customWidth="1"/>
    <col min="25" max="25" width="24.7109375" style="3" customWidth="1"/>
    <col min="26" max="26" width="18.7109375" style="2" customWidth="1"/>
    <col min="27" max="27" width="15.5703125" style="2" customWidth="1"/>
    <col min="28" max="28" width="24.7109375" style="1" customWidth="1"/>
    <col min="29" max="29" width="18.7109375" style="1" customWidth="1"/>
    <col min="30" max="30" width="15.5703125" style="1" customWidth="1"/>
    <col min="31" max="16384" width="9.140625" style="1"/>
  </cols>
  <sheetData>
    <row r="1" spans="1:30" ht="30" customHeight="1" x14ac:dyDescent="0.2">
      <c r="A1" s="42" t="s">
        <v>22</v>
      </c>
      <c r="B1" s="42"/>
      <c r="C1" s="42"/>
      <c r="D1" s="44" t="s">
        <v>23</v>
      </c>
      <c r="E1" s="42"/>
      <c r="F1" s="42"/>
      <c r="G1" s="42" t="s">
        <v>24</v>
      </c>
      <c r="H1" s="42"/>
      <c r="I1" s="42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ht="30" customHeight="1" x14ac:dyDescent="0.2">
      <c r="A2" s="23" t="s">
        <v>3</v>
      </c>
      <c r="B2" s="23" t="s">
        <v>1</v>
      </c>
      <c r="C2" s="5" t="s">
        <v>0</v>
      </c>
      <c r="D2" s="23" t="s">
        <v>3</v>
      </c>
      <c r="E2" s="23" t="s">
        <v>1</v>
      </c>
      <c r="F2" s="5" t="s">
        <v>0</v>
      </c>
      <c r="G2" s="23" t="s">
        <v>3</v>
      </c>
      <c r="H2" s="23" t="s">
        <v>1</v>
      </c>
      <c r="I2" s="5" t="s">
        <v>0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x14ac:dyDescent="0.2">
      <c r="A3" s="44" t="s">
        <v>2</v>
      </c>
      <c r="B3" s="4"/>
      <c r="C3" s="45">
        <v>0.6</v>
      </c>
      <c r="D3" s="44" t="s">
        <v>2</v>
      </c>
      <c r="E3" s="4"/>
      <c r="F3" s="45">
        <v>0.6</v>
      </c>
      <c r="G3" s="44" t="s">
        <v>2</v>
      </c>
      <c r="H3" s="4"/>
      <c r="I3" s="45">
        <v>0.6</v>
      </c>
      <c r="J3" s="46"/>
      <c r="K3" s="30"/>
      <c r="L3" s="47"/>
      <c r="M3" s="46"/>
      <c r="N3" s="30"/>
      <c r="O3" s="47"/>
      <c r="P3" s="46"/>
      <c r="Q3" s="30"/>
      <c r="R3" s="47"/>
      <c r="S3" s="46"/>
      <c r="T3" s="30"/>
      <c r="U3" s="47"/>
      <c r="V3" s="46"/>
      <c r="W3" s="30"/>
      <c r="X3" s="47"/>
      <c r="Y3" s="46"/>
      <c r="Z3" s="30"/>
      <c r="AA3" s="47"/>
      <c r="AB3" s="46"/>
      <c r="AC3" s="30"/>
      <c r="AD3" s="47"/>
    </row>
    <row r="4" spans="1:30" x14ac:dyDescent="0.2">
      <c r="A4" s="44"/>
      <c r="B4" s="4"/>
      <c r="C4" s="45"/>
      <c r="D4" s="44"/>
      <c r="E4" s="4"/>
      <c r="F4" s="45"/>
      <c r="G4" s="44"/>
      <c r="H4" s="4"/>
      <c r="I4" s="45"/>
      <c r="J4" s="46"/>
      <c r="K4" s="30"/>
      <c r="L4" s="47"/>
      <c r="M4" s="46"/>
      <c r="N4" s="30"/>
      <c r="O4" s="47"/>
      <c r="P4" s="46"/>
      <c r="Q4" s="30"/>
      <c r="R4" s="47"/>
      <c r="S4" s="46"/>
      <c r="T4" s="30"/>
      <c r="U4" s="47"/>
      <c r="V4" s="46"/>
      <c r="W4" s="30"/>
      <c r="X4" s="47"/>
      <c r="Y4" s="46"/>
      <c r="Z4" s="30"/>
      <c r="AA4" s="47"/>
      <c r="AB4" s="46"/>
      <c r="AC4" s="30"/>
      <c r="AD4" s="47"/>
    </row>
    <row r="5" spans="1:30" x14ac:dyDescent="0.2">
      <c r="A5" s="44"/>
      <c r="B5" s="4"/>
      <c r="C5" s="45"/>
      <c r="D5" s="44"/>
      <c r="E5" s="4"/>
      <c r="F5" s="45"/>
      <c r="G5" s="44"/>
      <c r="H5" s="4"/>
      <c r="I5" s="45"/>
      <c r="J5" s="46"/>
      <c r="K5" s="30"/>
      <c r="L5" s="47"/>
      <c r="M5" s="46"/>
      <c r="N5" s="30"/>
      <c r="O5" s="47"/>
      <c r="P5" s="46"/>
      <c r="Q5" s="30"/>
      <c r="R5" s="47"/>
      <c r="S5" s="46"/>
      <c r="T5" s="30"/>
      <c r="U5" s="47"/>
      <c r="V5" s="46"/>
      <c r="W5" s="30"/>
      <c r="X5" s="47"/>
      <c r="Y5" s="46"/>
      <c r="Z5" s="30"/>
      <c r="AA5" s="47"/>
      <c r="AB5" s="46"/>
      <c r="AC5" s="30"/>
      <c r="AD5" s="47"/>
    </row>
    <row r="6" spans="1:30" ht="30" customHeight="1" x14ac:dyDescent="0.2">
      <c r="A6" s="5" t="s">
        <v>3</v>
      </c>
      <c r="B6" s="5" t="s">
        <v>1</v>
      </c>
      <c r="C6" s="5" t="s">
        <v>0</v>
      </c>
      <c r="D6" s="5" t="s">
        <v>3</v>
      </c>
      <c r="E6" s="5" t="s">
        <v>1</v>
      </c>
      <c r="F6" s="5" t="s">
        <v>0</v>
      </c>
      <c r="G6" s="5" t="s">
        <v>3</v>
      </c>
      <c r="H6" s="5" t="s">
        <v>1</v>
      </c>
      <c r="I6" s="5" t="s">
        <v>0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22.15" customHeight="1" x14ac:dyDescent="0.2">
      <c r="A7" s="5" t="s">
        <v>4</v>
      </c>
      <c r="B7" s="4"/>
      <c r="C7" s="22">
        <v>0.6</v>
      </c>
      <c r="D7" s="5" t="s">
        <v>4</v>
      </c>
      <c r="E7" s="20"/>
      <c r="F7" s="22">
        <v>0.6</v>
      </c>
      <c r="G7" s="5" t="s">
        <v>4</v>
      </c>
      <c r="H7" s="4"/>
      <c r="I7" s="22">
        <v>0.6</v>
      </c>
      <c r="J7" s="29"/>
      <c r="K7" s="30"/>
      <c r="L7" s="6"/>
      <c r="M7" s="29"/>
      <c r="N7" s="30"/>
      <c r="O7" s="6"/>
      <c r="P7" s="29"/>
      <c r="Q7" s="30"/>
      <c r="R7" s="6"/>
      <c r="S7" s="29"/>
      <c r="T7" s="30"/>
      <c r="U7" s="6"/>
      <c r="V7" s="29"/>
      <c r="W7" s="30"/>
      <c r="X7" s="6"/>
      <c r="Y7" s="29"/>
      <c r="Z7" s="30"/>
      <c r="AA7" s="6"/>
      <c r="AB7" s="29"/>
      <c r="AC7" s="30"/>
      <c r="AD7" s="6"/>
    </row>
    <row r="8" spans="1:30" ht="30" customHeight="1" x14ac:dyDescent="0.2">
      <c r="A8" s="5" t="s">
        <v>3</v>
      </c>
      <c r="B8" s="5" t="s">
        <v>1</v>
      </c>
      <c r="C8" s="5" t="s">
        <v>0</v>
      </c>
      <c r="D8" s="5" t="s">
        <v>3</v>
      </c>
      <c r="E8" s="5" t="s">
        <v>1</v>
      </c>
      <c r="F8" s="5" t="s">
        <v>0</v>
      </c>
      <c r="G8" s="5" t="s">
        <v>3</v>
      </c>
      <c r="H8" s="5" t="s">
        <v>1</v>
      </c>
      <c r="I8" s="5" t="s">
        <v>0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30.6" customHeight="1" x14ac:dyDescent="0.2">
      <c r="A9" s="5" t="s">
        <v>5</v>
      </c>
      <c r="B9" s="4"/>
      <c r="C9" s="22">
        <v>0.6</v>
      </c>
      <c r="D9" s="5" t="s">
        <v>5</v>
      </c>
      <c r="E9" s="20"/>
      <c r="F9" s="22">
        <v>0.6</v>
      </c>
      <c r="G9" s="5" t="s">
        <v>5</v>
      </c>
      <c r="H9" s="4"/>
      <c r="I9" s="22">
        <v>0.6</v>
      </c>
      <c r="J9" s="29"/>
      <c r="K9" s="30"/>
      <c r="L9" s="6"/>
      <c r="M9" s="29"/>
      <c r="N9" s="30"/>
      <c r="O9" s="6"/>
      <c r="P9" s="29"/>
      <c r="Q9" s="30"/>
      <c r="R9" s="6"/>
      <c r="S9" s="29"/>
      <c r="T9" s="30"/>
      <c r="U9" s="6"/>
      <c r="V9" s="29"/>
      <c r="W9" s="30"/>
      <c r="X9" s="6"/>
      <c r="Y9" s="29"/>
      <c r="Z9" s="30"/>
      <c r="AA9" s="6"/>
      <c r="AB9" s="29"/>
      <c r="AC9" s="30"/>
      <c r="AD9" s="6"/>
    </row>
    <row r="10" spans="1:30" x14ac:dyDescent="0.2">
      <c r="A10" s="7"/>
      <c r="B10" s="8"/>
      <c r="C10" s="9"/>
      <c r="D10" s="7"/>
      <c r="E10" s="8"/>
      <c r="F10" s="9"/>
      <c r="G10" s="7"/>
      <c r="H10" s="8"/>
      <c r="I10" s="9"/>
      <c r="J10" s="31"/>
      <c r="L10" s="32"/>
      <c r="M10" s="31"/>
      <c r="O10" s="32"/>
      <c r="P10" s="31"/>
      <c r="R10" s="32"/>
      <c r="S10" s="31"/>
      <c r="U10" s="32"/>
      <c r="V10" s="31"/>
      <c r="X10" s="32"/>
      <c r="Y10" s="31"/>
      <c r="AA10" s="32"/>
      <c r="AB10" s="31"/>
      <c r="AC10" s="2"/>
      <c r="AD10" s="32"/>
    </row>
    <row r="11" spans="1:30" ht="30" customHeight="1" x14ac:dyDescent="0.2">
      <c r="A11" s="10" t="s">
        <v>2</v>
      </c>
      <c r="B11" s="6">
        <f>IF(C3*10&lt;2,"esclusa",C3*10)</f>
        <v>6</v>
      </c>
      <c r="C11" s="24"/>
      <c r="D11" s="10" t="s">
        <v>2</v>
      </c>
      <c r="E11" s="6">
        <f>IF(F3*10&lt;2,"esclusa",F3*10)</f>
        <v>6</v>
      </c>
      <c r="F11" s="24"/>
      <c r="G11" s="10" t="s">
        <v>2</v>
      </c>
      <c r="H11" s="6">
        <f>IF(I3*10&lt;2,"esclusa",I3*10)</f>
        <v>6</v>
      </c>
      <c r="I11" s="34"/>
      <c r="J11" s="29"/>
      <c r="K11" s="6"/>
      <c r="M11" s="29"/>
      <c r="N11" s="6"/>
      <c r="P11" s="29"/>
      <c r="Q11" s="6"/>
      <c r="S11" s="29"/>
      <c r="T11" s="6"/>
      <c r="V11" s="29"/>
      <c r="W11" s="6"/>
      <c r="Y11" s="29"/>
      <c r="Z11" s="6"/>
      <c r="AB11" s="29"/>
      <c r="AC11" s="6"/>
      <c r="AD11" s="2"/>
    </row>
    <row r="12" spans="1:30" ht="30" customHeight="1" x14ac:dyDescent="0.2">
      <c r="A12" s="10" t="s">
        <v>4</v>
      </c>
      <c r="B12" s="6">
        <f>IF(C7*30&lt;6,"esclusa",C7*30)</f>
        <v>18</v>
      </c>
      <c r="C12" s="24"/>
      <c r="D12" s="10" t="s">
        <v>4</v>
      </c>
      <c r="E12" s="6">
        <f>IF(F7*30&lt;6,"esclusa",F7*30)</f>
        <v>18</v>
      </c>
      <c r="F12" s="24"/>
      <c r="G12" s="10" t="s">
        <v>4</v>
      </c>
      <c r="H12" s="6">
        <f>IF(I7*30&lt;6,"esclusa",I7*30)</f>
        <v>18</v>
      </c>
      <c r="I12" s="34"/>
      <c r="J12" s="29"/>
      <c r="K12" s="6"/>
      <c r="M12" s="29"/>
      <c r="N12" s="6"/>
      <c r="P12" s="29"/>
      <c r="Q12" s="6"/>
      <c r="S12" s="29"/>
      <c r="T12" s="6"/>
      <c r="V12" s="29"/>
      <c r="W12" s="6"/>
      <c r="Y12" s="29"/>
      <c r="Z12" s="6"/>
      <c r="AB12" s="29"/>
      <c r="AC12" s="6"/>
      <c r="AD12" s="2"/>
    </row>
    <row r="13" spans="1:30" ht="30" customHeight="1" x14ac:dyDescent="0.2">
      <c r="A13" s="12" t="s">
        <v>5</v>
      </c>
      <c r="B13" s="6">
        <f>IF(C9*30&lt;6,"esclusa",C9*30)</f>
        <v>18</v>
      </c>
      <c r="C13" s="24"/>
      <c r="D13" s="12" t="s">
        <v>5</v>
      </c>
      <c r="E13" s="6">
        <f>IF(F9*30&lt;6,"esclusa",F9*30)</f>
        <v>18</v>
      </c>
      <c r="F13" s="24"/>
      <c r="G13" s="12" t="s">
        <v>5</v>
      </c>
      <c r="H13" s="6">
        <f>IF(I9*30&lt;6,"esclusa",I9*30)</f>
        <v>18</v>
      </c>
      <c r="I13" s="34"/>
      <c r="J13" s="29"/>
      <c r="K13" s="6"/>
      <c r="M13" s="29"/>
      <c r="N13" s="6"/>
      <c r="P13" s="29"/>
      <c r="Q13" s="6"/>
      <c r="S13" s="29"/>
      <c r="T13" s="6"/>
      <c r="V13" s="29"/>
      <c r="W13" s="6"/>
      <c r="Y13" s="29"/>
      <c r="Z13" s="6"/>
      <c r="AB13" s="29"/>
      <c r="AC13" s="6"/>
      <c r="AD13" s="2"/>
    </row>
    <row r="14" spans="1:30" x14ac:dyDescent="0.2">
      <c r="A14" s="7"/>
      <c r="B14" s="8"/>
      <c r="C14" s="9"/>
      <c r="D14" s="7"/>
      <c r="E14" s="8"/>
      <c r="F14" s="9"/>
      <c r="G14" s="7"/>
      <c r="H14" s="8"/>
      <c r="I14" s="9"/>
      <c r="J14" s="31"/>
      <c r="L14" s="32"/>
      <c r="M14" s="31"/>
      <c r="O14" s="32"/>
      <c r="P14" s="31"/>
      <c r="R14" s="32"/>
      <c r="S14" s="31"/>
      <c r="U14" s="32"/>
      <c r="V14" s="31"/>
      <c r="X14" s="32"/>
      <c r="Y14" s="31"/>
      <c r="AA14" s="32"/>
      <c r="AB14" s="31"/>
      <c r="AC14" s="2"/>
      <c r="AD14" s="32"/>
    </row>
    <row r="15" spans="1:30" ht="30" customHeight="1" x14ac:dyDescent="0.2">
      <c r="A15" s="10" t="s">
        <v>6</v>
      </c>
      <c r="B15" s="6">
        <f>IFERROR(B11+B12+B13,0)</f>
        <v>42</v>
      </c>
      <c r="C15" s="28" t="str">
        <f>IF(B15=0,"esclusa","ok")</f>
        <v>ok</v>
      </c>
      <c r="D15" s="10" t="s">
        <v>6</v>
      </c>
      <c r="E15" s="6">
        <f>IFERROR(E11+E12+E13,0)</f>
        <v>42</v>
      </c>
      <c r="F15" s="28" t="str">
        <f>IF(E15=0,"esclusa","ok")</f>
        <v>ok</v>
      </c>
      <c r="G15" s="10" t="s">
        <v>6</v>
      </c>
      <c r="H15" s="6">
        <f>IFERROR(H11+H12+H13,0)</f>
        <v>42</v>
      </c>
      <c r="I15" s="35" t="str">
        <f>IF(H15=0,"esclusa","ok")</f>
        <v>ok</v>
      </c>
      <c r="J15" s="29"/>
      <c r="K15" s="6"/>
      <c r="L15" s="29"/>
      <c r="M15" s="29"/>
      <c r="N15" s="6"/>
      <c r="O15" s="29"/>
      <c r="P15" s="29"/>
      <c r="Q15" s="6"/>
      <c r="R15" s="29"/>
      <c r="S15" s="29"/>
      <c r="T15" s="6"/>
      <c r="U15" s="29"/>
      <c r="V15" s="29"/>
      <c r="W15" s="6"/>
      <c r="X15" s="29"/>
      <c r="Y15" s="29"/>
      <c r="Z15" s="6"/>
      <c r="AA15" s="29"/>
      <c r="AB15" s="29"/>
      <c r="AC15" s="6"/>
      <c r="AD15" s="29"/>
    </row>
    <row r="16" spans="1:30" x14ac:dyDescent="0.2">
      <c r="A16" s="13"/>
      <c r="B16" s="14"/>
      <c r="C16" s="15"/>
      <c r="D16" s="13"/>
      <c r="E16" s="14"/>
      <c r="F16" s="15"/>
      <c r="G16" s="13"/>
      <c r="H16" s="14"/>
      <c r="I16" s="15"/>
      <c r="AB16" s="3"/>
      <c r="AC16" s="2"/>
      <c r="AD16" s="2"/>
    </row>
    <row r="17" spans="1:30" ht="34.9" customHeight="1" x14ac:dyDescent="0.2">
      <c r="A17" s="25" t="s">
        <v>13</v>
      </c>
      <c r="B17" s="26">
        <f>MAX(B15,E15,H15,K15,N15,Q15,T15,W15,Z15,AC15)</f>
        <v>42</v>
      </c>
      <c r="C17" s="17"/>
      <c r="D17" s="16"/>
      <c r="E17" s="8"/>
      <c r="F17" s="17"/>
      <c r="G17" s="16"/>
      <c r="H17" s="8"/>
      <c r="I17" s="17"/>
      <c r="AB17" s="3"/>
      <c r="AC17" s="2"/>
      <c r="AD17" s="2"/>
    </row>
    <row r="18" spans="1:30" ht="30" customHeight="1" x14ac:dyDescent="0.2">
      <c r="A18" s="10" t="s">
        <v>7</v>
      </c>
      <c r="B18" s="6">
        <f>B15*70/MAX(B15,E15,H15,K15,N15,Q15,T15,W15,Z15,AC15)</f>
        <v>70</v>
      </c>
      <c r="C18" s="28" t="str">
        <f>IF(B18=0,"esclusa","ok")</f>
        <v>ok</v>
      </c>
      <c r="D18" s="10" t="s">
        <v>7</v>
      </c>
      <c r="E18" s="6">
        <f>E15*70/MAX(B15,E15,H15,K15,N15,Q15,T15,W15,Z15,AC15)</f>
        <v>70</v>
      </c>
      <c r="F18" s="28" t="str">
        <f>IF(E18=0,"esclusa","ok")</f>
        <v>ok</v>
      </c>
      <c r="G18" s="10" t="s">
        <v>7</v>
      </c>
      <c r="H18" s="6">
        <f>H15*70/MAX(B15,E15,H15,K15,N15,Q15,T15,W15,Z15,AC15)</f>
        <v>70</v>
      </c>
      <c r="I18" s="35" t="str">
        <f>IF(H18=0,"esclusa","ok")</f>
        <v>ok</v>
      </c>
      <c r="J18" s="29"/>
      <c r="K18" s="6"/>
      <c r="L18" s="29"/>
      <c r="M18" s="29"/>
      <c r="N18" s="6"/>
      <c r="O18" s="29"/>
      <c r="P18" s="29"/>
      <c r="Q18" s="6"/>
      <c r="R18" s="29"/>
      <c r="S18" s="29"/>
      <c r="T18" s="6"/>
      <c r="U18" s="29"/>
      <c r="V18" s="29"/>
      <c r="W18" s="6"/>
      <c r="X18" s="29"/>
      <c r="Y18" s="29"/>
      <c r="Z18" s="6"/>
      <c r="AA18" s="29"/>
      <c r="AB18" s="29"/>
      <c r="AC18" s="6"/>
      <c r="AD18" s="29"/>
    </row>
    <row r="19" spans="1:30" x14ac:dyDescent="0.2">
      <c r="A19" s="13"/>
      <c r="B19" s="14"/>
      <c r="C19" s="15"/>
      <c r="D19" s="13"/>
      <c r="E19" s="14"/>
      <c r="F19" s="15"/>
      <c r="G19" s="13"/>
      <c r="H19" s="14"/>
      <c r="I19" s="15"/>
      <c r="AB19" s="3"/>
      <c r="AC19" s="2"/>
      <c r="AD19" s="2"/>
    </row>
    <row r="20" spans="1:30" x14ac:dyDescent="0.2">
      <c r="A20" s="16"/>
      <c r="B20" s="8"/>
      <c r="C20" s="17"/>
      <c r="D20" s="16"/>
      <c r="E20" s="8"/>
      <c r="F20" s="17"/>
      <c r="G20" s="16"/>
      <c r="H20" s="8"/>
      <c r="I20" s="17"/>
      <c r="AB20" s="3"/>
      <c r="AC20" s="2"/>
      <c r="AD20" s="2"/>
    </row>
    <row r="21" spans="1:30" ht="30" customHeight="1" x14ac:dyDescent="0.2">
      <c r="A21" s="10" t="s">
        <v>8</v>
      </c>
      <c r="B21" s="6">
        <f>B18</f>
        <v>70</v>
      </c>
      <c r="C21" s="11"/>
      <c r="D21" s="10" t="s">
        <v>8</v>
      </c>
      <c r="E21" s="6">
        <f>E18</f>
        <v>70</v>
      </c>
      <c r="F21" s="11"/>
      <c r="G21" s="10" t="s">
        <v>8</v>
      </c>
      <c r="H21" s="6">
        <f>H18</f>
        <v>70</v>
      </c>
      <c r="I21" s="11"/>
      <c r="J21" s="29"/>
      <c r="K21" s="6"/>
      <c r="M21" s="29"/>
      <c r="N21" s="6"/>
      <c r="P21" s="29"/>
      <c r="Q21" s="6"/>
      <c r="S21" s="29"/>
      <c r="T21" s="6"/>
      <c r="V21" s="29"/>
      <c r="W21" s="6"/>
      <c r="Y21" s="29"/>
      <c r="Z21" s="6"/>
      <c r="AB21" s="29"/>
      <c r="AC21" s="6"/>
      <c r="AD21" s="2"/>
    </row>
    <row r="22" spans="1:30" x14ac:dyDescent="0.2">
      <c r="A22" s="13"/>
      <c r="B22" s="14"/>
      <c r="C22" s="15"/>
      <c r="D22" s="13"/>
      <c r="E22" s="14"/>
      <c r="F22" s="15"/>
      <c r="G22" s="13"/>
      <c r="H22" s="14"/>
      <c r="I22" s="15"/>
      <c r="AB22" s="3"/>
      <c r="AC22" s="2"/>
      <c r="AD22" s="2"/>
    </row>
    <row r="23" spans="1:30" x14ac:dyDescent="0.2">
      <c r="A23" s="16"/>
      <c r="B23" s="8"/>
      <c r="C23" s="17"/>
      <c r="D23" s="16"/>
      <c r="E23" s="8"/>
      <c r="F23" s="17"/>
      <c r="G23" s="16"/>
      <c r="H23" s="8"/>
      <c r="I23" s="17"/>
      <c r="AB23" s="3"/>
      <c r="AC23" s="2"/>
      <c r="AD23" s="2"/>
    </row>
    <row r="24" spans="1:30" s="18" customFormat="1" ht="30" customHeight="1" x14ac:dyDescent="0.2">
      <c r="A24" s="10" t="s">
        <v>9</v>
      </c>
      <c r="B24" s="33">
        <v>28838.77</v>
      </c>
      <c r="C24" s="19"/>
      <c r="D24" s="10" t="s">
        <v>9</v>
      </c>
      <c r="E24" s="33">
        <v>27741</v>
      </c>
      <c r="F24" s="19"/>
      <c r="G24" s="10" t="s">
        <v>9</v>
      </c>
      <c r="H24" s="37">
        <v>27696.959999999999</v>
      </c>
      <c r="I24" s="19"/>
      <c r="J24" s="29"/>
      <c r="K24" s="21"/>
      <c r="L24" s="29"/>
      <c r="M24" s="29"/>
      <c r="N24" s="21"/>
      <c r="O24" s="29"/>
      <c r="P24" s="29"/>
      <c r="Q24" s="21"/>
      <c r="R24" s="29"/>
      <c r="S24" s="29"/>
      <c r="T24" s="21"/>
      <c r="U24" s="29"/>
      <c r="V24" s="29"/>
      <c r="W24" s="21"/>
      <c r="X24" s="29"/>
      <c r="Y24" s="29"/>
      <c r="Z24" s="21"/>
      <c r="AA24" s="29"/>
      <c r="AB24" s="29"/>
      <c r="AC24" s="21"/>
      <c r="AD24" s="29"/>
    </row>
    <row r="25" spans="1:30" x14ac:dyDescent="0.2">
      <c r="A25" s="13"/>
      <c r="B25" s="14"/>
      <c r="C25" s="15"/>
      <c r="D25" s="13"/>
      <c r="E25" s="14"/>
      <c r="F25" s="15"/>
      <c r="G25" s="13"/>
      <c r="H25" s="14"/>
      <c r="I25" s="15"/>
      <c r="AB25" s="3"/>
      <c r="AC25" s="2"/>
      <c r="AD25" s="2"/>
    </row>
    <row r="26" spans="1:30" x14ac:dyDescent="0.2">
      <c r="A26" s="25" t="s">
        <v>14</v>
      </c>
      <c r="B26" s="36">
        <v>27696.959999999999</v>
      </c>
      <c r="C26" s="17"/>
      <c r="D26" s="16"/>
      <c r="E26" s="8"/>
      <c r="F26" s="17"/>
      <c r="G26" s="16"/>
      <c r="H26" s="8"/>
      <c r="I26" s="17"/>
      <c r="AB26" s="3"/>
      <c r="AC26" s="2"/>
      <c r="AD26" s="2"/>
    </row>
    <row r="27" spans="1:30" s="18" customFormat="1" ht="30" customHeight="1" x14ac:dyDescent="0.2">
      <c r="A27" s="10" t="s">
        <v>10</v>
      </c>
      <c r="B27" s="6">
        <f>30*B26/B24</f>
        <v>28.812213558345238</v>
      </c>
      <c r="C27" s="19"/>
      <c r="D27" s="10" t="s">
        <v>10</v>
      </c>
      <c r="E27" s="6">
        <f>30*B26/E24</f>
        <v>29.952373742835512</v>
      </c>
      <c r="F27" s="19"/>
      <c r="G27" s="10" t="s">
        <v>10</v>
      </c>
      <c r="H27" s="6">
        <f>30*B26/H24</f>
        <v>30</v>
      </c>
      <c r="I27" s="19"/>
      <c r="J27" s="29"/>
      <c r="K27" s="6"/>
      <c r="L27" s="29"/>
      <c r="M27" s="29"/>
      <c r="N27" s="6"/>
      <c r="O27" s="29"/>
      <c r="P27" s="29"/>
      <c r="Q27" s="6"/>
      <c r="R27" s="29"/>
      <c r="S27" s="29"/>
      <c r="T27" s="6"/>
      <c r="U27" s="29"/>
      <c r="V27" s="29"/>
      <c r="W27" s="6"/>
      <c r="X27" s="29"/>
      <c r="Y27" s="29"/>
      <c r="Z27" s="6"/>
      <c r="AA27" s="29"/>
      <c r="AB27" s="29"/>
      <c r="AC27" s="6"/>
      <c r="AD27" s="29"/>
    </row>
    <row r="28" spans="1:30" x14ac:dyDescent="0.2">
      <c r="A28" s="13"/>
      <c r="B28" s="14"/>
      <c r="C28" s="15"/>
      <c r="D28" s="13"/>
      <c r="E28" s="14"/>
      <c r="F28" s="15"/>
      <c r="G28" s="13"/>
      <c r="H28" s="14"/>
      <c r="I28" s="15"/>
      <c r="AB28" s="3"/>
      <c r="AC28" s="2"/>
      <c r="AD28" s="2"/>
    </row>
    <row r="29" spans="1:30" x14ac:dyDescent="0.2">
      <c r="A29" s="16"/>
      <c r="B29" s="8"/>
      <c r="C29" s="17"/>
      <c r="D29" s="16"/>
      <c r="E29" s="8"/>
      <c r="F29" s="17"/>
      <c r="G29" s="16"/>
      <c r="H29" s="8"/>
      <c r="I29" s="17"/>
      <c r="AB29" s="3"/>
      <c r="AC29" s="2"/>
      <c r="AD29" s="2"/>
    </row>
    <row r="30" spans="1:30" ht="30" customHeight="1" x14ac:dyDescent="0.2">
      <c r="A30" s="10" t="s">
        <v>11</v>
      </c>
      <c r="B30" s="6">
        <f>B21+B27</f>
        <v>98.812213558345235</v>
      </c>
      <c r="C30" s="11"/>
      <c r="D30" s="10" t="s">
        <v>11</v>
      </c>
      <c r="E30" s="6">
        <f>E21+E27</f>
        <v>99.952373742835505</v>
      </c>
      <c r="F30" s="11"/>
      <c r="G30" s="10" t="s">
        <v>11</v>
      </c>
      <c r="H30" s="6">
        <f>H21+H27</f>
        <v>100</v>
      </c>
      <c r="I30" s="11"/>
      <c r="J30" s="29"/>
      <c r="K30" s="6"/>
      <c r="M30" s="29"/>
      <c r="N30" s="6"/>
      <c r="P30" s="29"/>
      <c r="Q30" s="6"/>
      <c r="S30" s="29"/>
      <c r="T30" s="6"/>
      <c r="V30" s="29"/>
      <c r="W30" s="6"/>
      <c r="Y30" s="29"/>
      <c r="Z30" s="6"/>
      <c r="AB30" s="29"/>
      <c r="AC30" s="6"/>
      <c r="AD30" s="2"/>
    </row>
    <row r="31" spans="1:30" x14ac:dyDescent="0.2">
      <c r="A31" s="13"/>
      <c r="B31" s="14"/>
      <c r="C31" s="15"/>
      <c r="D31" s="13"/>
      <c r="E31" s="14"/>
      <c r="F31" s="15"/>
      <c r="G31" s="13"/>
      <c r="H31" s="14"/>
      <c r="I31" s="15"/>
      <c r="AB31" s="3"/>
      <c r="AC31" s="2"/>
      <c r="AD31" s="2"/>
    </row>
    <row r="32" spans="1:30" x14ac:dyDescent="0.2">
      <c r="AB32" s="3"/>
      <c r="AC32" s="2"/>
      <c r="AD32" s="2"/>
    </row>
  </sheetData>
  <mergeCells count="30">
    <mergeCell ref="P3:P5"/>
    <mergeCell ref="R3:R5"/>
    <mergeCell ref="AB3:AB5"/>
    <mergeCell ref="AD3:AD5"/>
    <mergeCell ref="S3:S5"/>
    <mergeCell ref="U3:U5"/>
    <mergeCell ref="V3:V5"/>
    <mergeCell ref="X3:X5"/>
    <mergeCell ref="Y3:Y5"/>
    <mergeCell ref="AA3:AA5"/>
    <mergeCell ref="I3:I5"/>
    <mergeCell ref="J3:J5"/>
    <mergeCell ref="L3:L5"/>
    <mergeCell ref="M3:M5"/>
    <mergeCell ref="O3:O5"/>
    <mergeCell ref="A3:A5"/>
    <mergeCell ref="C3:C5"/>
    <mergeCell ref="D3:D5"/>
    <mergeCell ref="F3:F5"/>
    <mergeCell ref="G3:G5"/>
    <mergeCell ref="P1:R1"/>
    <mergeCell ref="S1:U1"/>
    <mergeCell ref="V1:X1"/>
    <mergeCell ref="Y1:AA1"/>
    <mergeCell ref="AB1:AD1"/>
    <mergeCell ref="A1:C1"/>
    <mergeCell ref="D1:F1"/>
    <mergeCell ref="G1:I1"/>
    <mergeCell ref="J1:L1"/>
    <mergeCell ref="M1:O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22" orientation="landscape" r:id="rId1"/>
  <headerFooter alignWithMargins="0">
    <oddHeader>&amp;C&amp;"Verdana,Normale"Procedura aperta per l'affidamento dei servizi assicurativi  
Analisi offerte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32"/>
  <sheetViews>
    <sheetView showGridLines="0" zoomScale="90" zoomScaleNormal="90" workbookViewId="0">
      <pane ySplit="1" topLeftCell="A5" activePane="bottomLeft" state="frozenSplit"/>
      <selection pane="bottomLeft" activeCell="D1" sqref="D1:F1"/>
    </sheetView>
  </sheetViews>
  <sheetFormatPr defaultRowHeight="12.75" x14ac:dyDescent="0.2"/>
  <cols>
    <col min="1" max="1" width="24.7109375" style="3" customWidth="1"/>
    <col min="2" max="2" width="18.7109375" style="2" customWidth="1"/>
    <col min="3" max="3" width="15.28515625" style="2" customWidth="1"/>
    <col min="4" max="4" width="24.7109375" style="3" customWidth="1"/>
    <col min="5" max="5" width="18.7109375" style="2" customWidth="1"/>
    <col min="6" max="6" width="15.5703125" style="2" customWidth="1"/>
    <col min="7" max="7" width="24.7109375" style="3" customWidth="1"/>
    <col min="8" max="8" width="18.7109375" style="2" customWidth="1"/>
    <col min="9" max="9" width="15.5703125" style="2" customWidth="1"/>
    <col min="10" max="10" width="24.7109375" style="3" customWidth="1"/>
    <col min="11" max="11" width="18.7109375" style="2" customWidth="1"/>
    <col min="12" max="12" width="15.5703125" style="2" customWidth="1"/>
    <col min="13" max="13" width="24.7109375" style="3" customWidth="1"/>
    <col min="14" max="14" width="18.7109375" style="2" customWidth="1"/>
    <col min="15" max="15" width="15.5703125" style="2" customWidth="1"/>
    <col min="16" max="16" width="24.7109375" style="3" customWidth="1"/>
    <col min="17" max="17" width="18.7109375" style="2" customWidth="1"/>
    <col min="18" max="18" width="15.5703125" style="2" customWidth="1"/>
    <col min="19" max="19" width="24.7109375" style="3" customWidth="1"/>
    <col min="20" max="20" width="18.7109375" style="2" customWidth="1"/>
    <col min="21" max="21" width="15.5703125" style="2" customWidth="1"/>
    <col min="22" max="22" width="24.7109375" style="3" customWidth="1"/>
    <col min="23" max="23" width="18.7109375" style="2" customWidth="1"/>
    <col min="24" max="24" width="15.5703125" style="2" customWidth="1"/>
    <col min="25" max="25" width="24.7109375" style="3" customWidth="1"/>
    <col min="26" max="26" width="18.7109375" style="2" customWidth="1"/>
    <col min="27" max="27" width="15.5703125" style="2" customWidth="1"/>
    <col min="28" max="28" width="24.7109375" style="1" customWidth="1"/>
    <col min="29" max="29" width="18.7109375" style="1" customWidth="1"/>
    <col min="30" max="30" width="15.5703125" style="1" customWidth="1"/>
    <col min="31" max="16384" width="9.140625" style="1"/>
  </cols>
  <sheetData>
    <row r="1" spans="1:30" ht="30" customHeight="1" x14ac:dyDescent="0.2">
      <c r="A1" s="42" t="s">
        <v>25</v>
      </c>
      <c r="B1" s="42"/>
      <c r="C1" s="42"/>
      <c r="D1" s="44" t="s">
        <v>26</v>
      </c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ht="30" customHeight="1" x14ac:dyDescent="0.2">
      <c r="A2" s="23" t="s">
        <v>3</v>
      </c>
      <c r="B2" s="23" t="s">
        <v>1</v>
      </c>
      <c r="C2" s="5" t="s">
        <v>0</v>
      </c>
      <c r="D2" s="23" t="s">
        <v>3</v>
      </c>
      <c r="E2" s="23" t="s">
        <v>1</v>
      </c>
      <c r="F2" s="5" t="s">
        <v>0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x14ac:dyDescent="0.2">
      <c r="A3" s="44" t="s">
        <v>2</v>
      </c>
      <c r="B3" s="4"/>
      <c r="C3" s="45">
        <v>0.6</v>
      </c>
      <c r="D3" s="44" t="s">
        <v>2</v>
      </c>
      <c r="E3" s="4"/>
      <c r="F3" s="45">
        <v>0.65</v>
      </c>
      <c r="G3" s="46"/>
      <c r="H3" s="30"/>
      <c r="I3" s="47"/>
      <c r="J3" s="46"/>
      <c r="K3" s="30"/>
      <c r="L3" s="47"/>
      <c r="M3" s="46"/>
      <c r="N3" s="30"/>
      <c r="O3" s="47"/>
      <c r="P3" s="46"/>
      <c r="Q3" s="30"/>
      <c r="R3" s="47"/>
      <c r="S3" s="46"/>
      <c r="T3" s="30"/>
      <c r="U3" s="47"/>
      <c r="V3" s="46"/>
      <c r="W3" s="30"/>
      <c r="X3" s="47"/>
      <c r="Y3" s="46"/>
      <c r="Z3" s="30"/>
      <c r="AA3" s="47"/>
      <c r="AB3" s="46"/>
      <c r="AC3" s="30"/>
      <c r="AD3" s="47"/>
    </row>
    <row r="4" spans="1:30" x14ac:dyDescent="0.2">
      <c r="A4" s="44"/>
      <c r="B4" s="4"/>
      <c r="C4" s="45"/>
      <c r="D4" s="44"/>
      <c r="E4" s="4"/>
      <c r="F4" s="45"/>
      <c r="G4" s="46"/>
      <c r="H4" s="30"/>
      <c r="I4" s="47"/>
      <c r="J4" s="46"/>
      <c r="K4" s="30"/>
      <c r="L4" s="47"/>
      <c r="M4" s="46"/>
      <c r="N4" s="30"/>
      <c r="O4" s="47"/>
      <c r="P4" s="46"/>
      <c r="Q4" s="30"/>
      <c r="R4" s="47"/>
      <c r="S4" s="46"/>
      <c r="T4" s="30"/>
      <c r="U4" s="47"/>
      <c r="V4" s="46"/>
      <c r="W4" s="30"/>
      <c r="X4" s="47"/>
      <c r="Y4" s="46"/>
      <c r="Z4" s="30"/>
      <c r="AA4" s="47"/>
      <c r="AB4" s="46"/>
      <c r="AC4" s="30"/>
      <c r="AD4" s="47"/>
    </row>
    <row r="5" spans="1:30" x14ac:dyDescent="0.2">
      <c r="A5" s="44"/>
      <c r="B5" s="4"/>
      <c r="C5" s="45"/>
      <c r="D5" s="44"/>
      <c r="E5" s="4"/>
      <c r="F5" s="45"/>
      <c r="G5" s="46"/>
      <c r="H5" s="30"/>
      <c r="I5" s="47"/>
      <c r="J5" s="46"/>
      <c r="K5" s="30"/>
      <c r="L5" s="47"/>
      <c r="M5" s="46"/>
      <c r="N5" s="30"/>
      <c r="O5" s="47"/>
      <c r="P5" s="46"/>
      <c r="Q5" s="30"/>
      <c r="R5" s="47"/>
      <c r="S5" s="46"/>
      <c r="T5" s="30"/>
      <c r="U5" s="47"/>
      <c r="V5" s="46"/>
      <c r="W5" s="30"/>
      <c r="X5" s="47"/>
      <c r="Y5" s="46"/>
      <c r="Z5" s="30"/>
      <c r="AA5" s="47"/>
      <c r="AB5" s="46"/>
      <c r="AC5" s="30"/>
      <c r="AD5" s="47"/>
    </row>
    <row r="6" spans="1:30" ht="30" customHeight="1" x14ac:dyDescent="0.2">
      <c r="A6" s="5" t="s">
        <v>3</v>
      </c>
      <c r="B6" s="5" t="s">
        <v>1</v>
      </c>
      <c r="C6" s="5" t="s">
        <v>0</v>
      </c>
      <c r="D6" s="5" t="s">
        <v>3</v>
      </c>
      <c r="E6" s="5" t="s">
        <v>1</v>
      </c>
      <c r="F6" s="5" t="s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22.15" customHeight="1" x14ac:dyDescent="0.2">
      <c r="A7" s="5" t="s">
        <v>4</v>
      </c>
      <c r="B7" s="4"/>
      <c r="C7" s="22">
        <v>0.4</v>
      </c>
      <c r="D7" s="5" t="s">
        <v>4</v>
      </c>
      <c r="E7" s="20"/>
      <c r="F7" s="22">
        <v>0.57999999999999996</v>
      </c>
      <c r="G7" s="29"/>
      <c r="H7" s="30"/>
      <c r="I7" s="6"/>
      <c r="J7" s="29"/>
      <c r="K7" s="30"/>
      <c r="L7" s="6"/>
      <c r="M7" s="29"/>
      <c r="N7" s="30"/>
      <c r="O7" s="6"/>
      <c r="P7" s="29"/>
      <c r="Q7" s="30"/>
      <c r="R7" s="6"/>
      <c r="S7" s="29"/>
      <c r="T7" s="30"/>
      <c r="U7" s="6"/>
      <c r="V7" s="29"/>
      <c r="W7" s="30"/>
      <c r="X7" s="6"/>
      <c r="Y7" s="29"/>
      <c r="Z7" s="30"/>
      <c r="AA7" s="6"/>
      <c r="AB7" s="29"/>
      <c r="AC7" s="30"/>
      <c r="AD7" s="6"/>
    </row>
    <row r="8" spans="1:30" ht="30" customHeight="1" x14ac:dyDescent="0.2">
      <c r="A8" s="5" t="s">
        <v>3</v>
      </c>
      <c r="B8" s="5" t="s">
        <v>1</v>
      </c>
      <c r="C8" s="5" t="s">
        <v>0</v>
      </c>
      <c r="D8" s="5" t="s">
        <v>3</v>
      </c>
      <c r="E8" s="5" t="s">
        <v>1</v>
      </c>
      <c r="F8" s="5" t="s">
        <v>0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30.6" customHeight="1" x14ac:dyDescent="0.2">
      <c r="A9" s="5" t="s">
        <v>5</v>
      </c>
      <c r="B9" s="4"/>
      <c r="C9" s="22">
        <v>0.26</v>
      </c>
      <c r="D9" s="5" t="s">
        <v>5</v>
      </c>
      <c r="E9" s="20"/>
      <c r="F9" s="22">
        <v>0.4</v>
      </c>
      <c r="G9" s="29"/>
      <c r="H9" s="30"/>
      <c r="I9" s="6"/>
      <c r="J9" s="29"/>
      <c r="K9" s="30"/>
      <c r="L9" s="6"/>
      <c r="M9" s="29"/>
      <c r="N9" s="30"/>
      <c r="O9" s="6"/>
      <c r="P9" s="29"/>
      <c r="Q9" s="30"/>
      <c r="R9" s="6"/>
      <c r="S9" s="29"/>
      <c r="T9" s="30"/>
      <c r="U9" s="6"/>
      <c r="V9" s="29"/>
      <c r="W9" s="30"/>
      <c r="X9" s="6"/>
      <c r="Y9" s="29"/>
      <c r="Z9" s="30"/>
      <c r="AA9" s="6"/>
      <c r="AB9" s="29"/>
      <c r="AC9" s="30"/>
      <c r="AD9" s="6"/>
    </row>
    <row r="10" spans="1:30" x14ac:dyDescent="0.2">
      <c r="A10" s="7"/>
      <c r="B10" s="8"/>
      <c r="C10" s="9"/>
      <c r="D10" s="7"/>
      <c r="E10" s="8"/>
      <c r="F10" s="9"/>
      <c r="G10" s="31"/>
      <c r="I10" s="32"/>
      <c r="J10" s="31"/>
      <c r="L10" s="32"/>
      <c r="M10" s="31"/>
      <c r="O10" s="32"/>
      <c r="P10" s="31"/>
      <c r="R10" s="32"/>
      <c r="S10" s="31"/>
      <c r="U10" s="32"/>
      <c r="V10" s="31"/>
      <c r="X10" s="32"/>
      <c r="Y10" s="31"/>
      <c r="AA10" s="32"/>
      <c r="AB10" s="31"/>
      <c r="AC10" s="2"/>
      <c r="AD10" s="32"/>
    </row>
    <row r="11" spans="1:30" ht="30" customHeight="1" x14ac:dyDescent="0.2">
      <c r="A11" s="10" t="s">
        <v>2</v>
      </c>
      <c r="B11" s="6">
        <f>IF(C3*10&lt;2,"esclusa",C3*10)</f>
        <v>6</v>
      </c>
      <c r="C11" s="24"/>
      <c r="D11" s="10" t="s">
        <v>2</v>
      </c>
      <c r="E11" s="6">
        <f>IF(F3*10&lt;2,"esclusa",F3*10)</f>
        <v>6.5</v>
      </c>
      <c r="F11" s="34"/>
      <c r="G11" s="29"/>
      <c r="H11" s="6"/>
      <c r="J11" s="29"/>
      <c r="K11" s="6"/>
      <c r="M11" s="29"/>
      <c r="N11" s="6"/>
      <c r="P11" s="29"/>
      <c r="Q11" s="6"/>
      <c r="S11" s="29"/>
      <c r="T11" s="6"/>
      <c r="V11" s="29"/>
      <c r="W11" s="6"/>
      <c r="Y11" s="29"/>
      <c r="Z11" s="6"/>
      <c r="AB11" s="29"/>
      <c r="AC11" s="6"/>
      <c r="AD11" s="2"/>
    </row>
    <row r="12" spans="1:30" ht="30" customHeight="1" x14ac:dyDescent="0.2">
      <c r="A12" s="10" t="s">
        <v>4</v>
      </c>
      <c r="B12" s="6">
        <f>IF(C7*30&lt;6,"esclusa",C7*30)</f>
        <v>12</v>
      </c>
      <c r="C12" s="24"/>
      <c r="D12" s="10" t="s">
        <v>4</v>
      </c>
      <c r="E12" s="6">
        <f>IF(F7*30&lt;6,"esclusa",F7*30)</f>
        <v>17.399999999999999</v>
      </c>
      <c r="F12" s="34"/>
      <c r="G12" s="29"/>
      <c r="H12" s="6"/>
      <c r="J12" s="29"/>
      <c r="K12" s="6"/>
      <c r="M12" s="29"/>
      <c r="N12" s="6"/>
      <c r="P12" s="29"/>
      <c r="Q12" s="6"/>
      <c r="S12" s="29"/>
      <c r="T12" s="6"/>
      <c r="V12" s="29"/>
      <c r="W12" s="6"/>
      <c r="Y12" s="29"/>
      <c r="Z12" s="6"/>
      <c r="AB12" s="29"/>
      <c r="AC12" s="6"/>
      <c r="AD12" s="2"/>
    </row>
    <row r="13" spans="1:30" ht="30" customHeight="1" x14ac:dyDescent="0.2">
      <c r="A13" s="12" t="s">
        <v>5</v>
      </c>
      <c r="B13" s="6">
        <f>IF(C9*30&lt;6,"esclusa",C9*30)</f>
        <v>7.8000000000000007</v>
      </c>
      <c r="C13" s="24"/>
      <c r="D13" s="12" t="s">
        <v>5</v>
      </c>
      <c r="E13" s="6">
        <f>IF(F9*30&lt;6,"esclusa",F9*30)</f>
        <v>12</v>
      </c>
      <c r="F13" s="34"/>
      <c r="G13" s="29"/>
      <c r="H13" s="6"/>
      <c r="J13" s="29"/>
      <c r="K13" s="6"/>
      <c r="M13" s="29"/>
      <c r="N13" s="6"/>
      <c r="P13" s="29"/>
      <c r="Q13" s="6"/>
      <c r="S13" s="29"/>
      <c r="T13" s="6"/>
      <c r="V13" s="29"/>
      <c r="W13" s="6"/>
      <c r="Y13" s="29"/>
      <c r="Z13" s="6"/>
      <c r="AB13" s="29"/>
      <c r="AC13" s="6"/>
      <c r="AD13" s="2"/>
    </row>
    <row r="14" spans="1:30" x14ac:dyDescent="0.2">
      <c r="A14" s="7"/>
      <c r="B14" s="8"/>
      <c r="C14" s="9"/>
      <c r="D14" s="7"/>
      <c r="E14" s="8"/>
      <c r="F14" s="9"/>
      <c r="G14" s="31"/>
      <c r="I14" s="32"/>
      <c r="J14" s="31"/>
      <c r="L14" s="32"/>
      <c r="M14" s="31"/>
      <c r="O14" s="32"/>
      <c r="P14" s="31"/>
      <c r="R14" s="32"/>
      <c r="S14" s="31"/>
      <c r="U14" s="32"/>
      <c r="V14" s="31"/>
      <c r="X14" s="32"/>
      <c r="Y14" s="31"/>
      <c r="AA14" s="32"/>
      <c r="AB14" s="31"/>
      <c r="AC14" s="2"/>
      <c r="AD14" s="32"/>
    </row>
    <row r="15" spans="1:30" ht="30" customHeight="1" x14ac:dyDescent="0.2">
      <c r="A15" s="10" t="s">
        <v>6</v>
      </c>
      <c r="B15" s="6">
        <f>IFERROR(B11+B12+B13,0)</f>
        <v>25.8</v>
      </c>
      <c r="C15" s="28" t="str">
        <f>IF(B15=0,"esclusa","ok")</f>
        <v>ok</v>
      </c>
      <c r="D15" s="10" t="s">
        <v>6</v>
      </c>
      <c r="E15" s="6">
        <f>IFERROR(E11+E12+E13,0)</f>
        <v>35.9</v>
      </c>
      <c r="F15" s="35" t="str">
        <f>IF(E15=0,"esclusa","ok")</f>
        <v>ok</v>
      </c>
      <c r="G15" s="29"/>
      <c r="H15" s="6"/>
      <c r="I15" s="29"/>
      <c r="J15" s="29"/>
      <c r="K15" s="6"/>
      <c r="L15" s="29"/>
      <c r="M15" s="29"/>
      <c r="N15" s="6"/>
      <c r="O15" s="29"/>
      <c r="P15" s="29"/>
      <c r="Q15" s="6"/>
      <c r="R15" s="29"/>
      <c r="S15" s="29"/>
      <c r="T15" s="6"/>
      <c r="U15" s="29"/>
      <c r="V15" s="29"/>
      <c r="W15" s="6"/>
      <c r="X15" s="29"/>
      <c r="Y15" s="29"/>
      <c r="Z15" s="6"/>
      <c r="AA15" s="29"/>
      <c r="AB15" s="29"/>
      <c r="AC15" s="6"/>
      <c r="AD15" s="29"/>
    </row>
    <row r="16" spans="1:30" x14ac:dyDescent="0.2">
      <c r="A16" s="13"/>
      <c r="B16" s="14"/>
      <c r="C16" s="15"/>
      <c r="D16" s="13"/>
      <c r="E16" s="14"/>
      <c r="F16" s="15"/>
      <c r="AB16" s="3"/>
      <c r="AC16" s="2"/>
      <c r="AD16" s="2"/>
    </row>
    <row r="17" spans="1:30" ht="34.9" customHeight="1" x14ac:dyDescent="0.2">
      <c r="A17" s="25" t="s">
        <v>13</v>
      </c>
      <c r="B17" s="26">
        <f>MAX(B15,E15,H15,K15,N15,Q15,T15,W15,Z15,AC15)</f>
        <v>35.9</v>
      </c>
      <c r="C17" s="17"/>
      <c r="D17" s="16"/>
      <c r="E17" s="8"/>
      <c r="F17" s="17"/>
      <c r="AB17" s="3"/>
      <c r="AC17" s="2"/>
      <c r="AD17" s="2"/>
    </row>
    <row r="18" spans="1:30" ht="30" customHeight="1" x14ac:dyDescent="0.2">
      <c r="A18" s="10" t="s">
        <v>7</v>
      </c>
      <c r="B18" s="6">
        <f>B15*70/MAX(B15,E15,H15,K15,N15,Q15,T15,W15,Z15,AC15)</f>
        <v>50.306406685236773</v>
      </c>
      <c r="C18" s="28" t="str">
        <f>IF(B18=0,"esclusa","ok")</f>
        <v>ok</v>
      </c>
      <c r="D18" s="10" t="s">
        <v>7</v>
      </c>
      <c r="E18" s="6">
        <f>E15*70/MAX(B15,E15,H15,K15,N15,Q15,T15,W15,Z15,AC15)</f>
        <v>70</v>
      </c>
      <c r="F18" s="35" t="str">
        <f>IF(E18=0,"esclusa","ok")</f>
        <v>ok</v>
      </c>
      <c r="G18" s="29"/>
      <c r="H18" s="6"/>
      <c r="I18" s="29"/>
      <c r="J18" s="29"/>
      <c r="K18" s="6"/>
      <c r="L18" s="29"/>
      <c r="M18" s="29"/>
      <c r="N18" s="6"/>
      <c r="O18" s="29"/>
      <c r="P18" s="29"/>
      <c r="Q18" s="6"/>
      <c r="R18" s="29"/>
      <c r="S18" s="29"/>
      <c r="T18" s="6"/>
      <c r="U18" s="29"/>
      <c r="V18" s="29"/>
      <c r="W18" s="6"/>
      <c r="X18" s="29"/>
      <c r="Y18" s="29"/>
      <c r="Z18" s="6"/>
      <c r="AA18" s="29"/>
      <c r="AB18" s="29"/>
      <c r="AC18" s="6"/>
      <c r="AD18" s="29"/>
    </row>
    <row r="19" spans="1:30" x14ac:dyDescent="0.2">
      <c r="A19" s="13"/>
      <c r="B19" s="14"/>
      <c r="C19" s="15"/>
      <c r="D19" s="13"/>
      <c r="E19" s="14"/>
      <c r="F19" s="15"/>
      <c r="AB19" s="3"/>
      <c r="AC19" s="2"/>
      <c r="AD19" s="2"/>
    </row>
    <row r="20" spans="1:30" x14ac:dyDescent="0.2">
      <c r="A20" s="16"/>
      <c r="B20" s="8"/>
      <c r="C20" s="17"/>
      <c r="D20" s="16"/>
      <c r="E20" s="8"/>
      <c r="F20" s="17"/>
      <c r="AB20" s="3"/>
      <c r="AC20" s="2"/>
      <c r="AD20" s="2"/>
    </row>
    <row r="21" spans="1:30" ht="30" customHeight="1" x14ac:dyDescent="0.2">
      <c r="A21" s="10" t="s">
        <v>8</v>
      </c>
      <c r="B21" s="6">
        <f>B18</f>
        <v>50.306406685236773</v>
      </c>
      <c r="C21" s="11"/>
      <c r="D21" s="10" t="s">
        <v>8</v>
      </c>
      <c r="E21" s="6">
        <f>E18</f>
        <v>70</v>
      </c>
      <c r="F21" s="11"/>
      <c r="G21" s="29"/>
      <c r="H21" s="6"/>
      <c r="J21" s="29"/>
      <c r="K21" s="6"/>
      <c r="M21" s="29"/>
      <c r="N21" s="6"/>
      <c r="P21" s="29"/>
      <c r="Q21" s="6"/>
      <c r="S21" s="29"/>
      <c r="T21" s="6"/>
      <c r="V21" s="29"/>
      <c r="W21" s="6"/>
      <c r="Y21" s="29"/>
      <c r="Z21" s="6"/>
      <c r="AB21" s="29"/>
      <c r="AC21" s="6"/>
      <c r="AD21" s="2"/>
    </row>
    <row r="22" spans="1:30" x14ac:dyDescent="0.2">
      <c r="A22" s="13"/>
      <c r="B22" s="14"/>
      <c r="C22" s="15"/>
      <c r="D22" s="13"/>
      <c r="E22" s="14"/>
      <c r="F22" s="15"/>
      <c r="AB22" s="3"/>
      <c r="AC22" s="2"/>
      <c r="AD22" s="2"/>
    </row>
    <row r="23" spans="1:30" x14ac:dyDescent="0.2">
      <c r="A23" s="16"/>
      <c r="B23" s="8"/>
      <c r="C23" s="17"/>
      <c r="D23" s="16"/>
      <c r="E23" s="8"/>
      <c r="F23" s="17"/>
      <c r="AB23" s="3"/>
      <c r="AC23" s="2"/>
      <c r="AD23" s="2"/>
    </row>
    <row r="24" spans="1:30" s="18" customFormat="1" ht="30" customHeight="1" x14ac:dyDescent="0.2">
      <c r="A24" s="10" t="s">
        <v>9</v>
      </c>
      <c r="B24" s="33">
        <v>10085.620000000001</v>
      </c>
      <c r="C24" s="19"/>
      <c r="D24" s="10" t="s">
        <v>9</v>
      </c>
      <c r="E24" s="37">
        <v>8900</v>
      </c>
      <c r="F24" s="19"/>
      <c r="G24" s="29"/>
      <c r="H24" s="21"/>
      <c r="I24" s="29"/>
      <c r="J24" s="29"/>
      <c r="K24" s="21"/>
      <c r="L24" s="29"/>
      <c r="M24" s="29"/>
      <c r="N24" s="21"/>
      <c r="O24" s="29"/>
      <c r="P24" s="29"/>
      <c r="Q24" s="21"/>
      <c r="R24" s="29"/>
      <c r="S24" s="29"/>
      <c r="T24" s="21"/>
      <c r="U24" s="29"/>
      <c r="V24" s="29"/>
      <c r="W24" s="21"/>
      <c r="X24" s="29"/>
      <c r="Y24" s="29"/>
      <c r="Z24" s="21"/>
      <c r="AA24" s="29"/>
      <c r="AB24" s="29"/>
      <c r="AC24" s="21"/>
      <c r="AD24" s="29"/>
    </row>
    <row r="25" spans="1:30" x14ac:dyDescent="0.2">
      <c r="A25" s="13"/>
      <c r="B25" s="14"/>
      <c r="C25" s="15"/>
      <c r="D25" s="13"/>
      <c r="E25" s="14"/>
      <c r="F25" s="15"/>
      <c r="AB25" s="3"/>
      <c r="AC25" s="2"/>
      <c r="AD25" s="2"/>
    </row>
    <row r="26" spans="1:30" x14ac:dyDescent="0.2">
      <c r="A26" s="25" t="s">
        <v>14</v>
      </c>
      <c r="B26" s="36">
        <v>8900</v>
      </c>
      <c r="C26" s="17"/>
      <c r="D26" s="16"/>
      <c r="E26" s="8"/>
      <c r="F26" s="17"/>
      <c r="AB26" s="3"/>
      <c r="AC26" s="2"/>
      <c r="AD26" s="2"/>
    </row>
    <row r="27" spans="1:30" s="18" customFormat="1" ht="30" customHeight="1" x14ac:dyDescent="0.2">
      <c r="A27" s="10" t="s">
        <v>10</v>
      </c>
      <c r="B27" s="6">
        <f>30*B26/B24</f>
        <v>26.473335303134562</v>
      </c>
      <c r="C27" s="19"/>
      <c r="D27" s="10" t="s">
        <v>10</v>
      </c>
      <c r="E27" s="6">
        <f>30*B26/E24</f>
        <v>30</v>
      </c>
      <c r="F27" s="19"/>
      <c r="G27" s="29"/>
      <c r="H27" s="6"/>
      <c r="I27" s="29"/>
      <c r="J27" s="29"/>
      <c r="K27" s="6"/>
      <c r="L27" s="29"/>
      <c r="M27" s="29"/>
      <c r="N27" s="6"/>
      <c r="O27" s="29"/>
      <c r="P27" s="29"/>
      <c r="Q27" s="6"/>
      <c r="R27" s="29"/>
      <c r="S27" s="29"/>
      <c r="T27" s="6"/>
      <c r="U27" s="29"/>
      <c r="V27" s="29"/>
      <c r="W27" s="6"/>
      <c r="X27" s="29"/>
      <c r="Y27" s="29"/>
      <c r="Z27" s="6"/>
      <c r="AA27" s="29"/>
      <c r="AB27" s="29"/>
      <c r="AC27" s="6"/>
      <c r="AD27" s="29"/>
    </row>
    <row r="28" spans="1:30" x14ac:dyDescent="0.2">
      <c r="A28" s="13"/>
      <c r="B28" s="14"/>
      <c r="C28" s="15"/>
      <c r="D28" s="13"/>
      <c r="E28" s="14"/>
      <c r="F28" s="15"/>
      <c r="AB28" s="3"/>
      <c r="AC28" s="2"/>
      <c r="AD28" s="2"/>
    </row>
    <row r="29" spans="1:30" x14ac:dyDescent="0.2">
      <c r="A29" s="16"/>
      <c r="B29" s="8"/>
      <c r="C29" s="17"/>
      <c r="D29" s="16"/>
      <c r="E29" s="8"/>
      <c r="F29" s="17"/>
      <c r="AB29" s="3"/>
      <c r="AC29" s="2"/>
      <c r="AD29" s="2"/>
    </row>
    <row r="30" spans="1:30" ht="30" customHeight="1" x14ac:dyDescent="0.2">
      <c r="A30" s="10" t="s">
        <v>11</v>
      </c>
      <c r="B30" s="6">
        <f>B21+B27</f>
        <v>76.779741988371342</v>
      </c>
      <c r="C30" s="11"/>
      <c r="D30" s="10" t="s">
        <v>11</v>
      </c>
      <c r="E30" s="6">
        <f>E21+E27</f>
        <v>100</v>
      </c>
      <c r="F30" s="11"/>
      <c r="G30" s="29"/>
      <c r="H30" s="6"/>
      <c r="J30" s="29"/>
      <c r="K30" s="6"/>
      <c r="M30" s="29"/>
      <c r="N30" s="6"/>
      <c r="P30" s="29"/>
      <c r="Q30" s="6"/>
      <c r="S30" s="29"/>
      <c r="T30" s="6"/>
      <c r="V30" s="29"/>
      <c r="W30" s="6"/>
      <c r="Y30" s="29"/>
      <c r="Z30" s="6"/>
      <c r="AB30" s="29"/>
      <c r="AC30" s="6"/>
      <c r="AD30" s="2"/>
    </row>
    <row r="31" spans="1:30" x14ac:dyDescent="0.2">
      <c r="A31" s="13"/>
      <c r="B31" s="14"/>
      <c r="C31" s="15"/>
      <c r="D31" s="13"/>
      <c r="E31" s="14"/>
      <c r="F31" s="15"/>
      <c r="AB31" s="3"/>
      <c r="AC31" s="2"/>
      <c r="AD31" s="2"/>
    </row>
    <row r="32" spans="1:30" x14ac:dyDescent="0.2">
      <c r="AB32" s="3"/>
      <c r="AC32" s="2"/>
      <c r="AD32" s="2"/>
    </row>
  </sheetData>
  <mergeCells count="30">
    <mergeCell ref="P3:P5"/>
    <mergeCell ref="R3:R5"/>
    <mergeCell ref="AB3:AB5"/>
    <mergeCell ref="AD3:AD5"/>
    <mergeCell ref="S3:S5"/>
    <mergeCell ref="U3:U5"/>
    <mergeCell ref="V3:V5"/>
    <mergeCell ref="X3:X5"/>
    <mergeCell ref="Y3:Y5"/>
    <mergeCell ref="AA3:AA5"/>
    <mergeCell ref="I3:I5"/>
    <mergeCell ref="J3:J5"/>
    <mergeCell ref="L3:L5"/>
    <mergeCell ref="M3:M5"/>
    <mergeCell ref="O3:O5"/>
    <mergeCell ref="A3:A5"/>
    <mergeCell ref="C3:C5"/>
    <mergeCell ref="D3:D5"/>
    <mergeCell ref="F3:F5"/>
    <mergeCell ref="G3:G5"/>
    <mergeCell ref="P1:R1"/>
    <mergeCell ref="S1:U1"/>
    <mergeCell ref="V1:X1"/>
    <mergeCell ref="Y1:AA1"/>
    <mergeCell ref="AB1:AD1"/>
    <mergeCell ref="A1:C1"/>
    <mergeCell ref="D1:F1"/>
    <mergeCell ref="G1:I1"/>
    <mergeCell ref="J1:L1"/>
    <mergeCell ref="M1:O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22" orientation="landscape" r:id="rId1"/>
  <headerFooter alignWithMargins="0">
    <oddHeader>&amp;C&amp;"Verdana,Normale"Procedura aperta per l'affidamento dei servizi assicurativi  
Analisi offerte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32"/>
  <sheetViews>
    <sheetView showGridLines="0" zoomScale="90" zoomScaleNormal="90" workbookViewId="0">
      <pane ySplit="1" topLeftCell="A4" activePane="bottomLeft" state="frozenSplit"/>
      <selection pane="bottomLeft" activeCell="G1" sqref="G1:I1"/>
    </sheetView>
  </sheetViews>
  <sheetFormatPr defaultRowHeight="12.75" x14ac:dyDescent="0.2"/>
  <cols>
    <col min="1" max="1" width="24.7109375" style="3" customWidth="1"/>
    <col min="2" max="2" width="18.7109375" style="2" customWidth="1"/>
    <col min="3" max="3" width="15.28515625" style="2" customWidth="1"/>
    <col min="4" max="4" width="24.7109375" style="3" customWidth="1"/>
    <col min="5" max="5" width="18.7109375" style="2" customWidth="1"/>
    <col min="6" max="6" width="15.5703125" style="2" customWidth="1"/>
    <col min="7" max="7" width="24.7109375" style="3" customWidth="1"/>
    <col min="8" max="8" width="18.7109375" style="2" customWidth="1"/>
    <col min="9" max="9" width="15.5703125" style="2" customWidth="1"/>
    <col min="10" max="10" width="24.7109375" style="3" customWidth="1"/>
    <col min="11" max="11" width="18.7109375" style="2" customWidth="1"/>
    <col min="12" max="12" width="15.5703125" style="2" customWidth="1"/>
    <col min="13" max="13" width="24.7109375" style="3" customWidth="1"/>
    <col min="14" max="14" width="18.7109375" style="2" customWidth="1"/>
    <col min="15" max="15" width="15.5703125" style="2" customWidth="1"/>
    <col min="16" max="16" width="24.7109375" style="3" customWidth="1"/>
    <col min="17" max="17" width="18.7109375" style="2" customWidth="1"/>
    <col min="18" max="18" width="15.5703125" style="2" customWidth="1"/>
    <col min="19" max="19" width="24.7109375" style="3" customWidth="1"/>
    <col min="20" max="20" width="18.7109375" style="2" customWidth="1"/>
    <col min="21" max="21" width="15.5703125" style="2" customWidth="1"/>
    <col min="22" max="22" width="24.7109375" style="3" customWidth="1"/>
    <col min="23" max="23" width="18.7109375" style="2" customWidth="1"/>
    <col min="24" max="24" width="15.5703125" style="2" customWidth="1"/>
    <col min="25" max="25" width="24.7109375" style="3" customWidth="1"/>
    <col min="26" max="26" width="18.7109375" style="2" customWidth="1"/>
    <col min="27" max="27" width="15.5703125" style="2" customWidth="1"/>
    <col min="28" max="28" width="24.7109375" style="1" customWidth="1"/>
    <col min="29" max="29" width="18.7109375" style="1" customWidth="1"/>
    <col min="30" max="30" width="15.5703125" style="1" customWidth="1"/>
    <col min="31" max="16384" width="9.140625" style="1"/>
  </cols>
  <sheetData>
    <row r="1" spans="1:30" ht="30" customHeight="1" x14ac:dyDescent="0.2">
      <c r="A1" s="42" t="s">
        <v>27</v>
      </c>
      <c r="B1" s="42"/>
      <c r="C1" s="42"/>
      <c r="D1" s="44" t="s">
        <v>28</v>
      </c>
      <c r="E1" s="42"/>
      <c r="F1" s="42"/>
      <c r="G1" s="42" t="s">
        <v>29</v>
      </c>
      <c r="H1" s="42"/>
      <c r="I1" s="42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ht="30" customHeight="1" x14ac:dyDescent="0.2">
      <c r="A2" s="23" t="s">
        <v>3</v>
      </c>
      <c r="B2" s="23" t="s">
        <v>1</v>
      </c>
      <c r="C2" s="5" t="s">
        <v>0</v>
      </c>
      <c r="D2" s="23" t="s">
        <v>3</v>
      </c>
      <c r="E2" s="23" t="s">
        <v>1</v>
      </c>
      <c r="F2" s="5" t="s">
        <v>0</v>
      </c>
      <c r="G2" s="23" t="s">
        <v>3</v>
      </c>
      <c r="H2" s="23" t="s">
        <v>1</v>
      </c>
      <c r="I2" s="5" t="s">
        <v>0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x14ac:dyDescent="0.2">
      <c r="A3" s="44" t="s">
        <v>2</v>
      </c>
      <c r="B3" s="4"/>
      <c r="C3" s="45">
        <v>0.61</v>
      </c>
      <c r="D3" s="44" t="s">
        <v>2</v>
      </c>
      <c r="E3" s="4"/>
      <c r="F3" s="45">
        <v>0.6</v>
      </c>
      <c r="G3" s="44" t="s">
        <v>2</v>
      </c>
      <c r="H3" s="4"/>
      <c r="I3" s="45">
        <v>0.6</v>
      </c>
      <c r="J3" s="46"/>
      <c r="K3" s="30"/>
      <c r="L3" s="47"/>
      <c r="M3" s="46"/>
      <c r="N3" s="30"/>
      <c r="O3" s="47"/>
      <c r="P3" s="46"/>
      <c r="Q3" s="30"/>
      <c r="R3" s="47"/>
      <c r="S3" s="46"/>
      <c r="T3" s="30"/>
      <c r="U3" s="47"/>
      <c r="V3" s="46"/>
      <c r="W3" s="30"/>
      <c r="X3" s="47"/>
      <c r="Y3" s="46"/>
      <c r="Z3" s="30"/>
      <c r="AA3" s="47"/>
      <c r="AB3" s="46"/>
      <c r="AC3" s="30"/>
      <c r="AD3" s="47"/>
    </row>
    <row r="4" spans="1:30" x14ac:dyDescent="0.2">
      <c r="A4" s="44"/>
      <c r="B4" s="4"/>
      <c r="C4" s="45"/>
      <c r="D4" s="44"/>
      <c r="E4" s="4"/>
      <c r="F4" s="45"/>
      <c r="G4" s="44"/>
      <c r="H4" s="4"/>
      <c r="I4" s="45"/>
      <c r="J4" s="46"/>
      <c r="K4" s="30"/>
      <c r="L4" s="47"/>
      <c r="M4" s="46"/>
      <c r="N4" s="30"/>
      <c r="O4" s="47"/>
      <c r="P4" s="46"/>
      <c r="Q4" s="30"/>
      <c r="R4" s="47"/>
      <c r="S4" s="46"/>
      <c r="T4" s="30"/>
      <c r="U4" s="47"/>
      <c r="V4" s="46"/>
      <c r="W4" s="30"/>
      <c r="X4" s="47"/>
      <c r="Y4" s="46"/>
      <c r="Z4" s="30"/>
      <c r="AA4" s="47"/>
      <c r="AB4" s="46"/>
      <c r="AC4" s="30"/>
      <c r="AD4" s="47"/>
    </row>
    <row r="5" spans="1:30" x14ac:dyDescent="0.2">
      <c r="A5" s="44"/>
      <c r="B5" s="4"/>
      <c r="C5" s="45"/>
      <c r="D5" s="44"/>
      <c r="E5" s="4"/>
      <c r="F5" s="45"/>
      <c r="G5" s="44"/>
      <c r="H5" s="4"/>
      <c r="I5" s="45"/>
      <c r="J5" s="46"/>
      <c r="K5" s="30"/>
      <c r="L5" s="47"/>
      <c r="M5" s="46"/>
      <c r="N5" s="30"/>
      <c r="O5" s="47"/>
      <c r="P5" s="46"/>
      <c r="Q5" s="30"/>
      <c r="R5" s="47"/>
      <c r="S5" s="46"/>
      <c r="T5" s="30"/>
      <c r="U5" s="47"/>
      <c r="V5" s="46"/>
      <c r="W5" s="30"/>
      <c r="X5" s="47"/>
      <c r="Y5" s="46"/>
      <c r="Z5" s="30"/>
      <c r="AA5" s="47"/>
      <c r="AB5" s="46"/>
      <c r="AC5" s="30"/>
      <c r="AD5" s="47"/>
    </row>
    <row r="6" spans="1:30" ht="30" customHeight="1" x14ac:dyDescent="0.2">
      <c r="A6" s="5" t="s">
        <v>3</v>
      </c>
      <c r="B6" s="5" t="s">
        <v>1</v>
      </c>
      <c r="C6" s="5" t="s">
        <v>0</v>
      </c>
      <c r="D6" s="5" t="s">
        <v>3</v>
      </c>
      <c r="E6" s="5" t="s">
        <v>1</v>
      </c>
      <c r="F6" s="5" t="s">
        <v>0</v>
      </c>
      <c r="G6" s="5" t="s">
        <v>3</v>
      </c>
      <c r="H6" s="5" t="s">
        <v>1</v>
      </c>
      <c r="I6" s="5" t="s">
        <v>0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22.15" customHeight="1" x14ac:dyDescent="0.2">
      <c r="A7" s="5" t="s">
        <v>4</v>
      </c>
      <c r="B7" s="4"/>
      <c r="C7" s="22">
        <v>0.6</v>
      </c>
      <c r="D7" s="5" t="s">
        <v>4</v>
      </c>
      <c r="E7" s="20"/>
      <c r="F7" s="22">
        <v>0.6</v>
      </c>
      <c r="G7" s="5" t="s">
        <v>4</v>
      </c>
      <c r="H7" s="4"/>
      <c r="I7" s="22">
        <v>0.6</v>
      </c>
      <c r="J7" s="29"/>
      <c r="K7" s="30"/>
      <c r="L7" s="6"/>
      <c r="M7" s="29"/>
      <c r="N7" s="30"/>
      <c r="O7" s="6"/>
      <c r="P7" s="29"/>
      <c r="Q7" s="30"/>
      <c r="R7" s="6"/>
      <c r="S7" s="29"/>
      <c r="T7" s="30"/>
      <c r="U7" s="6"/>
      <c r="V7" s="29"/>
      <c r="W7" s="30"/>
      <c r="X7" s="6"/>
      <c r="Y7" s="29"/>
      <c r="Z7" s="30"/>
      <c r="AA7" s="6"/>
      <c r="AB7" s="29"/>
      <c r="AC7" s="30"/>
      <c r="AD7" s="6"/>
    </row>
    <row r="8" spans="1:30" ht="30" customHeight="1" x14ac:dyDescent="0.2">
      <c r="A8" s="5" t="s">
        <v>3</v>
      </c>
      <c r="B8" s="5" t="s">
        <v>1</v>
      </c>
      <c r="C8" s="5" t="s">
        <v>0</v>
      </c>
      <c r="D8" s="5" t="s">
        <v>3</v>
      </c>
      <c r="E8" s="5" t="s">
        <v>1</v>
      </c>
      <c r="F8" s="5" t="s">
        <v>0</v>
      </c>
      <c r="G8" s="5" t="s">
        <v>3</v>
      </c>
      <c r="H8" s="5" t="s">
        <v>1</v>
      </c>
      <c r="I8" s="5" t="s">
        <v>0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30.6" customHeight="1" x14ac:dyDescent="0.2">
      <c r="A9" s="5" t="s">
        <v>5</v>
      </c>
      <c r="B9" s="4"/>
      <c r="C9" s="22">
        <v>0.6</v>
      </c>
      <c r="D9" s="5" t="s">
        <v>5</v>
      </c>
      <c r="E9" s="20"/>
      <c r="F9" s="22">
        <v>0.82</v>
      </c>
      <c r="G9" s="5" t="s">
        <v>5</v>
      </c>
      <c r="H9" s="4"/>
      <c r="I9" s="22">
        <v>0.6</v>
      </c>
      <c r="J9" s="29"/>
      <c r="K9" s="30"/>
      <c r="L9" s="6"/>
      <c r="M9" s="29"/>
      <c r="N9" s="30"/>
      <c r="O9" s="6"/>
      <c r="P9" s="29"/>
      <c r="Q9" s="30"/>
      <c r="R9" s="6"/>
      <c r="S9" s="29"/>
      <c r="T9" s="30"/>
      <c r="U9" s="6"/>
      <c r="V9" s="29"/>
      <c r="W9" s="30"/>
      <c r="X9" s="6"/>
      <c r="Y9" s="29"/>
      <c r="Z9" s="30"/>
      <c r="AA9" s="6"/>
      <c r="AB9" s="29"/>
      <c r="AC9" s="30"/>
      <c r="AD9" s="6"/>
    </row>
    <row r="10" spans="1:30" x14ac:dyDescent="0.2">
      <c r="A10" s="7"/>
      <c r="B10" s="8"/>
      <c r="C10" s="9"/>
      <c r="D10" s="7"/>
      <c r="E10" s="8"/>
      <c r="F10" s="9"/>
      <c r="G10" s="7"/>
      <c r="H10" s="8"/>
      <c r="I10" s="9"/>
      <c r="J10" s="31"/>
      <c r="L10" s="32"/>
      <c r="M10" s="31"/>
      <c r="O10" s="32"/>
      <c r="P10" s="31"/>
      <c r="R10" s="32"/>
      <c r="S10" s="31"/>
      <c r="U10" s="32"/>
      <c r="V10" s="31"/>
      <c r="X10" s="32"/>
      <c r="Y10" s="31"/>
      <c r="AA10" s="32"/>
      <c r="AB10" s="31"/>
      <c r="AC10" s="2"/>
      <c r="AD10" s="32"/>
    </row>
    <row r="11" spans="1:30" ht="30" customHeight="1" x14ac:dyDescent="0.2">
      <c r="A11" s="10" t="s">
        <v>2</v>
      </c>
      <c r="B11" s="6">
        <f>IF(C3*10&lt;2,"esclusa",C3*10)</f>
        <v>6.1</v>
      </c>
      <c r="C11" s="24"/>
      <c r="D11" s="10" t="s">
        <v>2</v>
      </c>
      <c r="E11" s="6">
        <f>IF(F3*10&lt;2,"esclusa",F3*10)</f>
        <v>6</v>
      </c>
      <c r="F11" s="24"/>
      <c r="G11" s="10" t="s">
        <v>2</v>
      </c>
      <c r="H11" s="6">
        <f>IF(I3*10&lt;2,"esclusa",I3*10)</f>
        <v>6</v>
      </c>
      <c r="I11" s="34"/>
      <c r="J11" s="29"/>
      <c r="K11" s="6"/>
      <c r="M11" s="29"/>
      <c r="N11" s="6"/>
      <c r="P11" s="29"/>
      <c r="Q11" s="6"/>
      <c r="S11" s="29"/>
      <c r="T11" s="6"/>
      <c r="V11" s="29"/>
      <c r="W11" s="6"/>
      <c r="Y11" s="29"/>
      <c r="Z11" s="6"/>
      <c r="AB11" s="29"/>
      <c r="AC11" s="6"/>
      <c r="AD11" s="2"/>
    </row>
    <row r="12" spans="1:30" ht="30" customHeight="1" x14ac:dyDescent="0.2">
      <c r="A12" s="10" t="s">
        <v>4</v>
      </c>
      <c r="B12" s="6">
        <f>IF(C7*30&lt;6,"esclusa",C7*30)</f>
        <v>18</v>
      </c>
      <c r="C12" s="24"/>
      <c r="D12" s="10" t="s">
        <v>4</v>
      </c>
      <c r="E12" s="6">
        <f>IF(F7*30&lt;6,"esclusa",F7*30)</f>
        <v>18</v>
      </c>
      <c r="F12" s="24"/>
      <c r="G12" s="10" t="s">
        <v>4</v>
      </c>
      <c r="H12" s="6">
        <f>IF(I7*30&lt;6,"esclusa",I7*30)</f>
        <v>18</v>
      </c>
      <c r="I12" s="34"/>
      <c r="J12" s="29"/>
      <c r="K12" s="6"/>
      <c r="M12" s="29"/>
      <c r="N12" s="6"/>
      <c r="P12" s="29"/>
      <c r="Q12" s="6"/>
      <c r="S12" s="29"/>
      <c r="T12" s="6"/>
      <c r="V12" s="29"/>
      <c r="W12" s="6"/>
      <c r="Y12" s="29"/>
      <c r="Z12" s="6"/>
      <c r="AB12" s="29"/>
      <c r="AC12" s="6"/>
      <c r="AD12" s="2"/>
    </row>
    <row r="13" spans="1:30" ht="30" customHeight="1" x14ac:dyDescent="0.2">
      <c r="A13" s="12" t="s">
        <v>5</v>
      </c>
      <c r="B13" s="6">
        <f>IF(C9*30&lt;6,"esclusa",C9*30)</f>
        <v>18</v>
      </c>
      <c r="C13" s="24"/>
      <c r="D13" s="12" t="s">
        <v>5</v>
      </c>
      <c r="E13" s="6">
        <f>IF(F9*30&lt;6,"esclusa",F9*30)</f>
        <v>24.599999999999998</v>
      </c>
      <c r="F13" s="24"/>
      <c r="G13" s="12" t="s">
        <v>5</v>
      </c>
      <c r="H13" s="6">
        <f>IF(I9*30&lt;6,"esclusa",I9*30)</f>
        <v>18</v>
      </c>
      <c r="I13" s="34"/>
      <c r="J13" s="29"/>
      <c r="K13" s="6"/>
      <c r="M13" s="29"/>
      <c r="N13" s="6"/>
      <c r="P13" s="29"/>
      <c r="Q13" s="6"/>
      <c r="S13" s="29"/>
      <c r="T13" s="6"/>
      <c r="V13" s="29"/>
      <c r="W13" s="6"/>
      <c r="Y13" s="29"/>
      <c r="Z13" s="6"/>
      <c r="AB13" s="29"/>
      <c r="AC13" s="6"/>
      <c r="AD13" s="2"/>
    </row>
    <row r="14" spans="1:30" x14ac:dyDescent="0.2">
      <c r="A14" s="7"/>
      <c r="B14" s="8"/>
      <c r="C14" s="9"/>
      <c r="D14" s="7"/>
      <c r="E14" s="8"/>
      <c r="F14" s="9"/>
      <c r="G14" s="7"/>
      <c r="H14" s="8"/>
      <c r="I14" s="9"/>
      <c r="J14" s="31"/>
      <c r="L14" s="32"/>
      <c r="M14" s="31"/>
      <c r="O14" s="32"/>
      <c r="P14" s="31"/>
      <c r="R14" s="32"/>
      <c r="S14" s="31"/>
      <c r="U14" s="32"/>
      <c r="V14" s="31"/>
      <c r="X14" s="32"/>
      <c r="Y14" s="31"/>
      <c r="AA14" s="32"/>
      <c r="AB14" s="31"/>
      <c r="AC14" s="2"/>
      <c r="AD14" s="32"/>
    </row>
    <row r="15" spans="1:30" ht="30" customHeight="1" x14ac:dyDescent="0.2">
      <c r="A15" s="10" t="s">
        <v>6</v>
      </c>
      <c r="B15" s="6">
        <f>IFERROR(B11+B12+B13,0)</f>
        <v>42.1</v>
      </c>
      <c r="C15" s="28" t="str">
        <f>IF(B15=0,"esclusa","ok")</f>
        <v>ok</v>
      </c>
      <c r="D15" s="10" t="s">
        <v>6</v>
      </c>
      <c r="E15" s="6">
        <f>IFERROR(E11+E12+E13,0)</f>
        <v>48.599999999999994</v>
      </c>
      <c r="F15" s="28" t="str">
        <f>IF(E15=0,"esclusa","ok")</f>
        <v>ok</v>
      </c>
      <c r="G15" s="10" t="s">
        <v>6</v>
      </c>
      <c r="H15" s="6">
        <f>IFERROR(H11+H12+H13,0)</f>
        <v>42</v>
      </c>
      <c r="I15" s="35" t="str">
        <f>IF(H15=0,"esclusa","ok")</f>
        <v>ok</v>
      </c>
      <c r="J15" s="29"/>
      <c r="K15" s="6"/>
      <c r="L15" s="29"/>
      <c r="M15" s="29"/>
      <c r="N15" s="6"/>
      <c r="O15" s="29"/>
      <c r="P15" s="29"/>
      <c r="Q15" s="6"/>
      <c r="R15" s="29"/>
      <c r="S15" s="29"/>
      <c r="T15" s="6"/>
      <c r="U15" s="29"/>
      <c r="V15" s="29"/>
      <c r="W15" s="6"/>
      <c r="X15" s="29"/>
      <c r="Y15" s="29"/>
      <c r="Z15" s="6"/>
      <c r="AA15" s="29"/>
      <c r="AB15" s="29"/>
      <c r="AC15" s="6"/>
      <c r="AD15" s="29"/>
    </row>
    <row r="16" spans="1:30" x14ac:dyDescent="0.2">
      <c r="A16" s="13"/>
      <c r="B16" s="14"/>
      <c r="C16" s="15"/>
      <c r="D16" s="13"/>
      <c r="E16" s="14"/>
      <c r="F16" s="15"/>
      <c r="G16" s="13"/>
      <c r="H16" s="14"/>
      <c r="I16" s="15"/>
      <c r="AB16" s="3"/>
      <c r="AC16" s="2"/>
      <c r="AD16" s="2"/>
    </row>
    <row r="17" spans="1:30" ht="34.9" customHeight="1" x14ac:dyDescent="0.2">
      <c r="A17" s="25" t="s">
        <v>13</v>
      </c>
      <c r="B17" s="26">
        <f>MAX(B15,E15,H15,K15,N15,Q15,T15,W15,Z15,AC15)</f>
        <v>48.599999999999994</v>
      </c>
      <c r="C17" s="17"/>
      <c r="D17" s="16"/>
      <c r="E17" s="8"/>
      <c r="F17" s="17"/>
      <c r="G17" s="16"/>
      <c r="H17" s="8"/>
      <c r="I17" s="17"/>
      <c r="AB17" s="3"/>
      <c r="AC17" s="2"/>
      <c r="AD17" s="2"/>
    </row>
    <row r="18" spans="1:30" ht="30" customHeight="1" x14ac:dyDescent="0.2">
      <c r="A18" s="10" t="s">
        <v>7</v>
      </c>
      <c r="B18" s="6">
        <f>B15*70/MAX(B15,E15,H15,K15,N15,Q15,T15,W15,Z15,AC15)</f>
        <v>60.637860082304535</v>
      </c>
      <c r="C18" s="28" t="str">
        <f>IF(B18=0,"esclusa","ok")</f>
        <v>ok</v>
      </c>
      <c r="D18" s="10" t="s">
        <v>7</v>
      </c>
      <c r="E18" s="6">
        <f>E15*70/MAX(B15,E15,H15,K15,N15,Q15,T15,W15,Z15,AC15)</f>
        <v>70</v>
      </c>
      <c r="F18" s="28" t="str">
        <f>IF(E18=0,"esclusa","ok")</f>
        <v>ok</v>
      </c>
      <c r="G18" s="10" t="s">
        <v>7</v>
      </c>
      <c r="H18" s="6">
        <f>H15*70/MAX(B15,E15,H15,K15,N15,Q15,T15,W15,Z15,AC15)</f>
        <v>60.493827160493836</v>
      </c>
      <c r="I18" s="35" t="str">
        <f>IF(H18=0,"esclusa","ok")</f>
        <v>ok</v>
      </c>
      <c r="J18" s="29"/>
      <c r="K18" s="6"/>
      <c r="L18" s="29"/>
      <c r="M18" s="29"/>
      <c r="N18" s="6"/>
      <c r="O18" s="29"/>
      <c r="P18" s="29"/>
      <c r="Q18" s="6"/>
      <c r="R18" s="29"/>
      <c r="S18" s="29"/>
      <c r="T18" s="6"/>
      <c r="U18" s="29"/>
      <c r="V18" s="29"/>
      <c r="W18" s="6"/>
      <c r="X18" s="29"/>
      <c r="Y18" s="29"/>
      <c r="Z18" s="6"/>
      <c r="AA18" s="29"/>
      <c r="AB18" s="29"/>
      <c r="AC18" s="6"/>
      <c r="AD18" s="29"/>
    </row>
    <row r="19" spans="1:30" x14ac:dyDescent="0.2">
      <c r="A19" s="13"/>
      <c r="B19" s="14"/>
      <c r="C19" s="15"/>
      <c r="D19" s="13"/>
      <c r="E19" s="14"/>
      <c r="F19" s="15"/>
      <c r="G19" s="13"/>
      <c r="H19" s="14"/>
      <c r="I19" s="15"/>
      <c r="AB19" s="3"/>
      <c r="AC19" s="2"/>
      <c r="AD19" s="2"/>
    </row>
    <row r="20" spans="1:30" x14ac:dyDescent="0.2">
      <c r="A20" s="16"/>
      <c r="B20" s="8"/>
      <c r="C20" s="17"/>
      <c r="D20" s="16"/>
      <c r="E20" s="8"/>
      <c r="F20" s="17"/>
      <c r="G20" s="16"/>
      <c r="H20" s="8"/>
      <c r="I20" s="17"/>
      <c r="AB20" s="3"/>
      <c r="AC20" s="2"/>
      <c r="AD20" s="2"/>
    </row>
    <row r="21" spans="1:30" ht="30" customHeight="1" x14ac:dyDescent="0.2">
      <c r="A21" s="10" t="s">
        <v>8</v>
      </c>
      <c r="B21" s="6">
        <f>B18</f>
        <v>60.637860082304535</v>
      </c>
      <c r="C21" s="11"/>
      <c r="D21" s="10" t="s">
        <v>8</v>
      </c>
      <c r="E21" s="6">
        <f>E18</f>
        <v>70</v>
      </c>
      <c r="F21" s="11"/>
      <c r="G21" s="10" t="s">
        <v>8</v>
      </c>
      <c r="H21" s="6">
        <f>H18</f>
        <v>60.493827160493836</v>
      </c>
      <c r="I21" s="11"/>
      <c r="J21" s="29"/>
      <c r="K21" s="6"/>
      <c r="M21" s="29"/>
      <c r="N21" s="6"/>
      <c r="P21" s="29"/>
      <c r="Q21" s="6"/>
      <c r="S21" s="29"/>
      <c r="T21" s="6"/>
      <c r="V21" s="29"/>
      <c r="W21" s="6"/>
      <c r="Y21" s="29"/>
      <c r="Z21" s="6"/>
      <c r="AB21" s="29"/>
      <c r="AC21" s="6"/>
      <c r="AD21" s="2"/>
    </row>
    <row r="22" spans="1:30" x14ac:dyDescent="0.2">
      <c r="A22" s="13"/>
      <c r="B22" s="14"/>
      <c r="C22" s="15"/>
      <c r="D22" s="13"/>
      <c r="E22" s="14"/>
      <c r="F22" s="15"/>
      <c r="G22" s="13"/>
      <c r="H22" s="14"/>
      <c r="I22" s="15"/>
      <c r="AB22" s="3"/>
      <c r="AC22" s="2"/>
      <c r="AD22" s="2"/>
    </row>
    <row r="23" spans="1:30" x14ac:dyDescent="0.2">
      <c r="A23" s="16"/>
      <c r="B23" s="8"/>
      <c r="C23" s="17"/>
      <c r="D23" s="16"/>
      <c r="E23" s="8"/>
      <c r="F23" s="17"/>
      <c r="G23" s="16"/>
      <c r="H23" s="8"/>
      <c r="I23" s="17"/>
      <c r="AB23" s="3"/>
      <c r="AC23" s="2"/>
      <c r="AD23" s="2"/>
    </row>
    <row r="24" spans="1:30" s="18" customFormat="1" ht="30" customHeight="1" x14ac:dyDescent="0.2">
      <c r="A24" s="10" t="s">
        <v>9</v>
      </c>
      <c r="B24" s="21">
        <v>18570.240000000002</v>
      </c>
      <c r="C24" s="19"/>
      <c r="D24" s="10" t="s">
        <v>9</v>
      </c>
      <c r="E24" s="21">
        <v>13900</v>
      </c>
      <c r="F24" s="19"/>
      <c r="G24" s="10" t="s">
        <v>9</v>
      </c>
      <c r="H24" s="21">
        <v>16500</v>
      </c>
      <c r="I24" s="19"/>
      <c r="J24" s="29"/>
      <c r="K24" s="21"/>
      <c r="L24" s="29"/>
      <c r="M24" s="29"/>
      <c r="N24" s="21"/>
      <c r="O24" s="29"/>
      <c r="P24" s="29"/>
      <c r="Q24" s="21"/>
      <c r="R24" s="29"/>
      <c r="S24" s="29"/>
      <c r="T24" s="21"/>
      <c r="U24" s="29"/>
      <c r="V24" s="29"/>
      <c r="W24" s="21"/>
      <c r="X24" s="29"/>
      <c r="Y24" s="29"/>
      <c r="Z24" s="21"/>
      <c r="AA24" s="29"/>
      <c r="AB24" s="29"/>
      <c r="AC24" s="21"/>
      <c r="AD24" s="29"/>
    </row>
    <row r="25" spans="1:30" x14ac:dyDescent="0.2">
      <c r="A25" s="13"/>
      <c r="B25" s="14"/>
      <c r="C25" s="15"/>
      <c r="D25" s="13"/>
      <c r="E25" s="14"/>
      <c r="F25" s="15"/>
      <c r="G25" s="13"/>
      <c r="H25" s="14"/>
      <c r="I25" s="15"/>
      <c r="AB25" s="3"/>
      <c r="AC25" s="2"/>
      <c r="AD25" s="2"/>
    </row>
    <row r="26" spans="1:30" x14ac:dyDescent="0.2">
      <c r="A26" s="25" t="s">
        <v>14</v>
      </c>
      <c r="B26" s="27">
        <v>13900</v>
      </c>
      <c r="C26" s="17"/>
      <c r="D26" s="16"/>
      <c r="E26" s="8"/>
      <c r="F26" s="17"/>
      <c r="G26" s="16"/>
      <c r="H26" s="8"/>
      <c r="I26" s="17"/>
      <c r="AB26" s="3"/>
      <c r="AC26" s="2"/>
      <c r="AD26" s="2"/>
    </row>
    <row r="27" spans="1:30" s="18" customFormat="1" ht="30" customHeight="1" x14ac:dyDescent="0.2">
      <c r="A27" s="10" t="s">
        <v>10</v>
      </c>
      <c r="B27" s="6">
        <f>30*B26/B24</f>
        <v>22.455283291976837</v>
      </c>
      <c r="C27" s="19"/>
      <c r="D27" s="10" t="s">
        <v>10</v>
      </c>
      <c r="E27" s="6">
        <f>30*B26/E24</f>
        <v>30</v>
      </c>
      <c r="F27" s="19"/>
      <c r="G27" s="10" t="s">
        <v>10</v>
      </c>
      <c r="H27" s="6">
        <f>30*B26/H24</f>
        <v>25.272727272727273</v>
      </c>
      <c r="I27" s="19"/>
      <c r="J27" s="29"/>
      <c r="K27" s="6"/>
      <c r="L27" s="29"/>
      <c r="M27" s="29"/>
      <c r="N27" s="6"/>
      <c r="O27" s="29"/>
      <c r="P27" s="29"/>
      <c r="Q27" s="6"/>
      <c r="R27" s="29"/>
      <c r="S27" s="29"/>
      <c r="T27" s="6"/>
      <c r="U27" s="29"/>
      <c r="V27" s="29"/>
      <c r="W27" s="6"/>
      <c r="X27" s="29"/>
      <c r="Y27" s="29"/>
      <c r="Z27" s="6"/>
      <c r="AA27" s="29"/>
      <c r="AB27" s="29"/>
      <c r="AC27" s="6"/>
      <c r="AD27" s="29"/>
    </row>
    <row r="28" spans="1:30" x14ac:dyDescent="0.2">
      <c r="A28" s="13"/>
      <c r="B28" s="14"/>
      <c r="C28" s="15"/>
      <c r="D28" s="13"/>
      <c r="E28" s="14"/>
      <c r="F28" s="15"/>
      <c r="G28" s="13"/>
      <c r="H28" s="14"/>
      <c r="I28" s="15"/>
      <c r="AB28" s="3"/>
      <c r="AC28" s="2"/>
      <c r="AD28" s="2"/>
    </row>
    <row r="29" spans="1:30" x14ac:dyDescent="0.2">
      <c r="A29" s="16"/>
      <c r="B29" s="8"/>
      <c r="C29" s="17"/>
      <c r="D29" s="16"/>
      <c r="E29" s="8"/>
      <c r="F29" s="17"/>
      <c r="G29" s="16"/>
      <c r="H29" s="8"/>
      <c r="I29" s="17"/>
      <c r="AB29" s="3"/>
      <c r="AC29" s="2"/>
      <c r="AD29" s="2"/>
    </row>
    <row r="30" spans="1:30" ht="30" customHeight="1" x14ac:dyDescent="0.2">
      <c r="A30" s="10" t="s">
        <v>11</v>
      </c>
      <c r="B30" s="6">
        <f>B21+B27</f>
        <v>83.093143374281368</v>
      </c>
      <c r="C30" s="11"/>
      <c r="D30" s="10" t="s">
        <v>11</v>
      </c>
      <c r="E30" s="6">
        <f>E21+E27</f>
        <v>100</v>
      </c>
      <c r="F30" s="11"/>
      <c r="G30" s="10" t="s">
        <v>11</v>
      </c>
      <c r="H30" s="6">
        <f>H21+H27</f>
        <v>85.766554433221103</v>
      </c>
      <c r="I30" s="11"/>
      <c r="J30" s="29"/>
      <c r="K30" s="6"/>
      <c r="M30" s="29"/>
      <c r="N30" s="6"/>
      <c r="P30" s="29"/>
      <c r="Q30" s="6"/>
      <c r="S30" s="29"/>
      <c r="T30" s="6"/>
      <c r="V30" s="29"/>
      <c r="W30" s="6"/>
      <c r="Y30" s="29"/>
      <c r="Z30" s="6"/>
      <c r="AB30" s="29"/>
      <c r="AC30" s="6"/>
      <c r="AD30" s="2"/>
    </row>
    <row r="31" spans="1:30" x14ac:dyDescent="0.2">
      <c r="A31" s="13"/>
      <c r="B31" s="14"/>
      <c r="C31" s="15"/>
      <c r="D31" s="13"/>
      <c r="E31" s="14"/>
      <c r="F31" s="15"/>
      <c r="G31" s="13"/>
      <c r="H31" s="14"/>
      <c r="I31" s="15"/>
      <c r="AB31" s="3"/>
      <c r="AC31" s="2"/>
      <c r="AD31" s="2"/>
    </row>
    <row r="32" spans="1:30" x14ac:dyDescent="0.2">
      <c r="AB32" s="3"/>
      <c r="AC32" s="2"/>
      <c r="AD32" s="2"/>
    </row>
  </sheetData>
  <mergeCells count="30">
    <mergeCell ref="P3:P5"/>
    <mergeCell ref="R3:R5"/>
    <mergeCell ref="AB3:AB5"/>
    <mergeCell ref="AD3:AD5"/>
    <mergeCell ref="S3:S5"/>
    <mergeCell ref="U3:U5"/>
    <mergeCell ref="V3:V5"/>
    <mergeCell ref="X3:X5"/>
    <mergeCell ref="Y3:Y5"/>
    <mergeCell ref="AA3:AA5"/>
    <mergeCell ref="I3:I5"/>
    <mergeCell ref="J3:J5"/>
    <mergeCell ref="L3:L5"/>
    <mergeCell ref="M3:M5"/>
    <mergeCell ref="O3:O5"/>
    <mergeCell ref="A3:A5"/>
    <mergeCell ref="C3:C5"/>
    <mergeCell ref="D3:D5"/>
    <mergeCell ref="F3:F5"/>
    <mergeCell ref="G3:G5"/>
    <mergeCell ref="P1:R1"/>
    <mergeCell ref="S1:U1"/>
    <mergeCell ref="V1:X1"/>
    <mergeCell ref="Y1:AA1"/>
    <mergeCell ref="AB1:AD1"/>
    <mergeCell ref="A1:C1"/>
    <mergeCell ref="D1:F1"/>
    <mergeCell ref="G1:I1"/>
    <mergeCell ref="J1:L1"/>
    <mergeCell ref="M1:O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22" orientation="landscape" r:id="rId1"/>
  <headerFooter alignWithMargins="0">
    <oddHeader>&amp;C&amp;"Verdana,Normale"Procedura aperta per l'affidamento dei servizi assicurativi  
Analisi offerte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D32"/>
  <sheetViews>
    <sheetView showGridLines="0" tabSelected="1" topLeftCell="C1" zoomScale="90" zoomScaleNormal="90" workbookViewId="0">
      <pane ySplit="1" topLeftCell="A5" activePane="bottomLeft" state="frozenSplit"/>
      <selection pane="bottomLeft" activeCell="J1" sqref="J1:L1"/>
    </sheetView>
  </sheetViews>
  <sheetFormatPr defaultRowHeight="12.75" x14ac:dyDescent="0.2"/>
  <cols>
    <col min="1" max="1" width="24.7109375" style="3" customWidth="1"/>
    <col min="2" max="2" width="18.7109375" style="2" customWidth="1"/>
    <col min="3" max="3" width="15.28515625" style="2" customWidth="1"/>
    <col min="4" max="4" width="24.7109375" style="3" customWidth="1"/>
    <col min="5" max="5" width="18.7109375" style="2" customWidth="1"/>
    <col min="6" max="6" width="15.5703125" style="2" customWidth="1"/>
    <col min="7" max="7" width="24.7109375" style="3" customWidth="1"/>
    <col min="8" max="8" width="18.7109375" style="2" customWidth="1"/>
    <col min="9" max="9" width="15.5703125" style="2" customWidth="1"/>
    <col min="10" max="10" width="24.7109375" style="3" customWidth="1"/>
    <col min="11" max="11" width="18.7109375" style="2" customWidth="1"/>
    <col min="12" max="12" width="15.5703125" style="2" customWidth="1"/>
    <col min="13" max="13" width="24.7109375" style="3" customWidth="1"/>
    <col min="14" max="14" width="18.7109375" style="2" customWidth="1"/>
    <col min="15" max="15" width="15.5703125" style="2" customWidth="1"/>
    <col min="16" max="16" width="24.7109375" style="3" customWidth="1"/>
    <col min="17" max="17" width="18.7109375" style="2" customWidth="1"/>
    <col min="18" max="18" width="15.5703125" style="2" customWidth="1"/>
    <col min="19" max="19" width="24.7109375" style="3" customWidth="1"/>
    <col min="20" max="20" width="18.7109375" style="2" customWidth="1"/>
    <col min="21" max="21" width="15.5703125" style="2" customWidth="1"/>
    <col min="22" max="22" width="24.7109375" style="3" customWidth="1"/>
    <col min="23" max="23" width="18.7109375" style="2" customWidth="1"/>
    <col min="24" max="24" width="15.5703125" style="2" customWidth="1"/>
    <col min="25" max="25" width="24.7109375" style="3" customWidth="1"/>
    <col min="26" max="26" width="18.7109375" style="2" customWidth="1"/>
    <col min="27" max="27" width="15.5703125" style="2" customWidth="1"/>
    <col min="28" max="28" width="24.7109375" style="1" customWidth="1"/>
    <col min="29" max="29" width="18.7109375" style="1" customWidth="1"/>
    <col min="30" max="30" width="15.5703125" style="1" customWidth="1"/>
    <col min="31" max="16384" width="9.140625" style="1"/>
  </cols>
  <sheetData>
    <row r="1" spans="1:30" ht="30" customHeight="1" x14ac:dyDescent="0.2">
      <c r="A1" s="42" t="s">
        <v>30</v>
      </c>
      <c r="B1" s="42"/>
      <c r="C1" s="42"/>
      <c r="D1" s="44" t="s">
        <v>31</v>
      </c>
      <c r="E1" s="42"/>
      <c r="F1" s="42"/>
      <c r="G1" s="42" t="s">
        <v>32</v>
      </c>
      <c r="H1" s="42"/>
      <c r="I1" s="42"/>
      <c r="J1" s="48" t="s">
        <v>33</v>
      </c>
      <c r="K1" s="49"/>
      <c r="L1" s="50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ht="30" customHeight="1" x14ac:dyDescent="0.2">
      <c r="A2" s="23" t="s">
        <v>3</v>
      </c>
      <c r="B2" s="23" t="s">
        <v>1</v>
      </c>
      <c r="C2" s="5" t="s">
        <v>0</v>
      </c>
      <c r="D2" s="23" t="s">
        <v>3</v>
      </c>
      <c r="E2" s="23" t="s">
        <v>1</v>
      </c>
      <c r="F2" s="5" t="s">
        <v>0</v>
      </c>
      <c r="G2" s="23" t="s">
        <v>3</v>
      </c>
      <c r="H2" s="23" t="s">
        <v>1</v>
      </c>
      <c r="I2" s="5" t="s">
        <v>0</v>
      </c>
      <c r="J2" s="23" t="s">
        <v>3</v>
      </c>
      <c r="K2" s="23" t="s">
        <v>1</v>
      </c>
      <c r="L2" s="5" t="s">
        <v>0</v>
      </c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x14ac:dyDescent="0.2">
      <c r="A3" s="44" t="s">
        <v>2</v>
      </c>
      <c r="B3" s="4"/>
      <c r="C3" s="45">
        <v>0.6</v>
      </c>
      <c r="D3" s="44" t="s">
        <v>2</v>
      </c>
      <c r="E3" s="4"/>
      <c r="F3" s="45">
        <v>0.57999999999999996</v>
      </c>
      <c r="G3" s="44" t="s">
        <v>2</v>
      </c>
      <c r="H3" s="4"/>
      <c r="I3" s="45">
        <v>0.6</v>
      </c>
      <c r="J3" s="51" t="s">
        <v>2</v>
      </c>
      <c r="K3" s="4"/>
      <c r="L3" s="54">
        <v>0.61</v>
      </c>
      <c r="M3" s="46"/>
      <c r="N3" s="30"/>
      <c r="O3" s="47"/>
      <c r="P3" s="46"/>
      <c r="Q3" s="30"/>
      <c r="R3" s="47"/>
      <c r="S3" s="46"/>
      <c r="T3" s="30"/>
      <c r="U3" s="47"/>
      <c r="V3" s="46"/>
      <c r="W3" s="30"/>
      <c r="X3" s="47"/>
      <c r="Y3" s="46"/>
      <c r="Z3" s="30"/>
      <c r="AA3" s="47"/>
      <c r="AB3" s="46"/>
      <c r="AC3" s="30"/>
      <c r="AD3" s="47"/>
    </row>
    <row r="4" spans="1:30" x14ac:dyDescent="0.2">
      <c r="A4" s="44"/>
      <c r="B4" s="4"/>
      <c r="C4" s="45"/>
      <c r="D4" s="44"/>
      <c r="E4" s="4"/>
      <c r="F4" s="45"/>
      <c r="G4" s="44"/>
      <c r="H4" s="4"/>
      <c r="I4" s="45"/>
      <c r="J4" s="52"/>
      <c r="K4" s="4"/>
      <c r="L4" s="55"/>
      <c r="M4" s="46"/>
      <c r="N4" s="30"/>
      <c r="O4" s="47"/>
      <c r="P4" s="46"/>
      <c r="Q4" s="30"/>
      <c r="R4" s="47"/>
      <c r="S4" s="46"/>
      <c r="T4" s="30"/>
      <c r="U4" s="47"/>
      <c r="V4" s="46"/>
      <c r="W4" s="30"/>
      <c r="X4" s="47"/>
      <c r="Y4" s="46"/>
      <c r="Z4" s="30"/>
      <c r="AA4" s="47"/>
      <c r="AB4" s="46"/>
      <c r="AC4" s="30"/>
      <c r="AD4" s="47"/>
    </row>
    <row r="5" spans="1:30" x14ac:dyDescent="0.2">
      <c r="A5" s="44"/>
      <c r="B5" s="4"/>
      <c r="C5" s="45"/>
      <c r="D5" s="44"/>
      <c r="E5" s="4"/>
      <c r="F5" s="45"/>
      <c r="G5" s="44"/>
      <c r="H5" s="4"/>
      <c r="I5" s="45"/>
      <c r="J5" s="53"/>
      <c r="K5" s="4"/>
      <c r="L5" s="56"/>
      <c r="M5" s="46"/>
      <c r="N5" s="30"/>
      <c r="O5" s="47"/>
      <c r="P5" s="46"/>
      <c r="Q5" s="30"/>
      <c r="R5" s="47"/>
      <c r="S5" s="46"/>
      <c r="T5" s="30"/>
      <c r="U5" s="47"/>
      <c r="V5" s="46"/>
      <c r="W5" s="30"/>
      <c r="X5" s="47"/>
      <c r="Y5" s="46"/>
      <c r="Z5" s="30"/>
      <c r="AA5" s="47"/>
      <c r="AB5" s="46"/>
      <c r="AC5" s="30"/>
      <c r="AD5" s="47"/>
    </row>
    <row r="6" spans="1:30" ht="30" customHeight="1" x14ac:dyDescent="0.2">
      <c r="A6" s="5" t="s">
        <v>3</v>
      </c>
      <c r="B6" s="5" t="s">
        <v>1</v>
      </c>
      <c r="C6" s="5" t="s">
        <v>0</v>
      </c>
      <c r="D6" s="5" t="s">
        <v>3</v>
      </c>
      <c r="E6" s="5" t="s">
        <v>1</v>
      </c>
      <c r="F6" s="5" t="s">
        <v>0</v>
      </c>
      <c r="G6" s="5" t="s">
        <v>3</v>
      </c>
      <c r="H6" s="5" t="s">
        <v>1</v>
      </c>
      <c r="I6" s="5" t="s">
        <v>0</v>
      </c>
      <c r="J6" s="5" t="s">
        <v>3</v>
      </c>
      <c r="K6" s="5" t="s">
        <v>1</v>
      </c>
      <c r="L6" s="5" t="s">
        <v>0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22.15" customHeight="1" x14ac:dyDescent="0.2">
      <c r="A7" s="5" t="s">
        <v>4</v>
      </c>
      <c r="B7" s="4"/>
      <c r="C7" s="22">
        <v>0.6</v>
      </c>
      <c r="D7" s="5" t="s">
        <v>4</v>
      </c>
      <c r="E7" s="20"/>
      <c r="F7" s="22">
        <v>0.6</v>
      </c>
      <c r="G7" s="5" t="s">
        <v>4</v>
      </c>
      <c r="H7" s="4"/>
      <c r="I7" s="22">
        <v>0.63</v>
      </c>
      <c r="J7" s="5" t="s">
        <v>4</v>
      </c>
      <c r="K7" s="4"/>
      <c r="L7" s="22">
        <v>0.6</v>
      </c>
      <c r="M7" s="29"/>
      <c r="N7" s="30"/>
      <c r="O7" s="6"/>
      <c r="P7" s="29"/>
      <c r="Q7" s="30"/>
      <c r="R7" s="6"/>
      <c r="S7" s="29"/>
      <c r="T7" s="30"/>
      <c r="U7" s="6"/>
      <c r="V7" s="29"/>
      <c r="W7" s="30"/>
      <c r="X7" s="6"/>
      <c r="Y7" s="29"/>
      <c r="Z7" s="30"/>
      <c r="AA7" s="6"/>
      <c r="AB7" s="29"/>
      <c r="AC7" s="30"/>
      <c r="AD7" s="6"/>
    </row>
    <row r="8" spans="1:30" ht="30" customHeight="1" x14ac:dyDescent="0.2">
      <c r="A8" s="5" t="s">
        <v>3</v>
      </c>
      <c r="B8" s="5" t="s">
        <v>1</v>
      </c>
      <c r="C8" s="5" t="s">
        <v>0</v>
      </c>
      <c r="D8" s="5" t="s">
        <v>3</v>
      </c>
      <c r="E8" s="5" t="s">
        <v>1</v>
      </c>
      <c r="F8" s="5" t="s">
        <v>0</v>
      </c>
      <c r="G8" s="5" t="s">
        <v>3</v>
      </c>
      <c r="H8" s="5" t="s">
        <v>1</v>
      </c>
      <c r="I8" s="5" t="s">
        <v>0</v>
      </c>
      <c r="J8" s="5" t="s">
        <v>3</v>
      </c>
      <c r="K8" s="5" t="s">
        <v>1</v>
      </c>
      <c r="L8" s="5" t="s">
        <v>0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30.6" customHeight="1" x14ac:dyDescent="0.2">
      <c r="A9" s="5" t="s">
        <v>5</v>
      </c>
      <c r="B9" s="4"/>
      <c r="C9" s="22">
        <v>0.6</v>
      </c>
      <c r="D9" s="5" t="s">
        <v>5</v>
      </c>
      <c r="E9" s="20"/>
      <c r="F9" s="22">
        <v>0.6</v>
      </c>
      <c r="G9" s="5" t="s">
        <v>5</v>
      </c>
      <c r="H9" s="4"/>
      <c r="I9" s="22">
        <v>0.6</v>
      </c>
      <c r="J9" s="5" t="s">
        <v>5</v>
      </c>
      <c r="K9" s="4"/>
      <c r="L9" s="22">
        <v>0.6</v>
      </c>
      <c r="M9" s="29"/>
      <c r="N9" s="30"/>
      <c r="O9" s="6"/>
      <c r="P9" s="29"/>
      <c r="Q9" s="30"/>
      <c r="R9" s="6"/>
      <c r="S9" s="29"/>
      <c r="T9" s="30"/>
      <c r="U9" s="6"/>
      <c r="V9" s="29"/>
      <c r="W9" s="30"/>
      <c r="X9" s="6"/>
      <c r="Y9" s="29"/>
      <c r="Z9" s="30"/>
      <c r="AA9" s="6"/>
      <c r="AB9" s="29"/>
      <c r="AC9" s="30"/>
      <c r="AD9" s="6"/>
    </row>
    <row r="10" spans="1:30" x14ac:dyDescent="0.2">
      <c r="A10" s="7"/>
      <c r="B10" s="8"/>
      <c r="C10" s="9"/>
      <c r="D10" s="7"/>
      <c r="E10" s="8"/>
      <c r="F10" s="9"/>
      <c r="G10" s="7"/>
      <c r="H10" s="8"/>
      <c r="I10" s="9"/>
      <c r="J10" s="7"/>
      <c r="K10" s="8"/>
      <c r="L10" s="9"/>
      <c r="M10" s="31"/>
      <c r="O10" s="32"/>
      <c r="P10" s="31"/>
      <c r="R10" s="32"/>
      <c r="S10" s="31"/>
      <c r="U10" s="32"/>
      <c r="V10" s="31"/>
      <c r="X10" s="32"/>
      <c r="Y10" s="31"/>
      <c r="AA10" s="32"/>
      <c r="AB10" s="31"/>
      <c r="AC10" s="2"/>
      <c r="AD10" s="32"/>
    </row>
    <row r="11" spans="1:30" ht="30" customHeight="1" x14ac:dyDescent="0.2">
      <c r="A11" s="10" t="s">
        <v>2</v>
      </c>
      <c r="B11" s="6">
        <f>IF(C3*10&lt;2,"esclusa",C3*10)</f>
        <v>6</v>
      </c>
      <c r="C11" s="24"/>
      <c r="D11" s="10" t="s">
        <v>2</v>
      </c>
      <c r="E11" s="6">
        <f>IF(F3*10&lt;2,"esclusa",F3*10)</f>
        <v>5.8</v>
      </c>
      <c r="F11" s="24"/>
      <c r="G11" s="10" t="s">
        <v>2</v>
      </c>
      <c r="H11" s="6">
        <f>IF(I3*10&lt;2,"esclusa",I3*10)</f>
        <v>6</v>
      </c>
      <c r="I11" s="24"/>
      <c r="J11" s="10" t="s">
        <v>2</v>
      </c>
      <c r="K11" s="6">
        <f>IF(L3*10&lt;2,"esclusa",L3*10)</f>
        <v>6.1</v>
      </c>
      <c r="L11" s="24"/>
      <c r="M11" s="29"/>
      <c r="N11" s="6"/>
      <c r="P11" s="29"/>
      <c r="Q11" s="6"/>
      <c r="S11" s="29"/>
      <c r="T11" s="6"/>
      <c r="V11" s="29"/>
      <c r="W11" s="6"/>
      <c r="Y11" s="29"/>
      <c r="Z11" s="6"/>
      <c r="AB11" s="29"/>
      <c r="AC11" s="6"/>
      <c r="AD11" s="2"/>
    </row>
    <row r="12" spans="1:30" ht="30" customHeight="1" x14ac:dyDescent="0.2">
      <c r="A12" s="10" t="s">
        <v>4</v>
      </c>
      <c r="B12" s="6">
        <f>IF(C7*30&lt;6,"esclusa",C7*30)</f>
        <v>18</v>
      </c>
      <c r="C12" s="24"/>
      <c r="D12" s="10" t="s">
        <v>4</v>
      </c>
      <c r="E12" s="6">
        <f>IF(F7*30&lt;6,"esclusa",F7*30)</f>
        <v>18</v>
      </c>
      <c r="F12" s="24"/>
      <c r="G12" s="10" t="s">
        <v>4</v>
      </c>
      <c r="H12" s="6">
        <f>IF(I7*30&lt;6,"esclusa",I7*30)</f>
        <v>18.899999999999999</v>
      </c>
      <c r="I12" s="24"/>
      <c r="J12" s="10" t="s">
        <v>4</v>
      </c>
      <c r="K12" s="6">
        <f>IF(L7*30&lt;6,"esclusa",L7*30)</f>
        <v>18</v>
      </c>
      <c r="L12" s="24"/>
      <c r="M12" s="29"/>
      <c r="N12" s="6"/>
      <c r="P12" s="29"/>
      <c r="Q12" s="6"/>
      <c r="S12" s="29"/>
      <c r="T12" s="6"/>
      <c r="V12" s="29"/>
      <c r="W12" s="6"/>
      <c r="Y12" s="29"/>
      <c r="Z12" s="6"/>
      <c r="AB12" s="29"/>
      <c r="AC12" s="6"/>
      <c r="AD12" s="2"/>
    </row>
    <row r="13" spans="1:30" ht="30" customHeight="1" x14ac:dyDescent="0.2">
      <c r="A13" s="12" t="s">
        <v>5</v>
      </c>
      <c r="B13" s="6">
        <f>IF(C9*30&lt;6,"esclusa",C9*30)</f>
        <v>18</v>
      </c>
      <c r="C13" s="24"/>
      <c r="D13" s="12" t="s">
        <v>5</v>
      </c>
      <c r="E13" s="6">
        <f>IF(F9*30&lt;6,"esclusa",F9*30)</f>
        <v>18</v>
      </c>
      <c r="F13" s="24"/>
      <c r="G13" s="12" t="s">
        <v>5</v>
      </c>
      <c r="H13" s="6">
        <f>IF(I9*30&lt;6,"esclusa",I9*30)</f>
        <v>18</v>
      </c>
      <c r="I13" s="24"/>
      <c r="J13" s="12" t="s">
        <v>5</v>
      </c>
      <c r="K13" s="6">
        <f>IF(L9*30&lt;6,"esclusa",L9*30)</f>
        <v>18</v>
      </c>
      <c r="L13" s="24"/>
      <c r="M13" s="29"/>
      <c r="N13" s="6"/>
      <c r="P13" s="29"/>
      <c r="Q13" s="6"/>
      <c r="S13" s="29"/>
      <c r="T13" s="6"/>
      <c r="V13" s="29"/>
      <c r="W13" s="6"/>
      <c r="Y13" s="29"/>
      <c r="Z13" s="6"/>
      <c r="AB13" s="29"/>
      <c r="AC13" s="6"/>
      <c r="AD13" s="2"/>
    </row>
    <row r="14" spans="1:30" x14ac:dyDescent="0.2">
      <c r="A14" s="7"/>
      <c r="B14" s="8"/>
      <c r="C14" s="9"/>
      <c r="D14" s="7"/>
      <c r="E14" s="8"/>
      <c r="F14" s="9"/>
      <c r="G14" s="7"/>
      <c r="H14" s="8"/>
      <c r="I14" s="9"/>
      <c r="J14" s="7"/>
      <c r="K14" s="8"/>
      <c r="L14" s="9"/>
      <c r="M14" s="31"/>
      <c r="O14" s="32"/>
      <c r="P14" s="31"/>
      <c r="R14" s="32"/>
      <c r="S14" s="31"/>
      <c r="U14" s="32"/>
      <c r="V14" s="31"/>
      <c r="X14" s="32"/>
      <c r="Y14" s="31"/>
      <c r="AA14" s="32"/>
      <c r="AB14" s="31"/>
      <c r="AC14" s="2"/>
      <c r="AD14" s="32"/>
    </row>
    <row r="15" spans="1:30" ht="30" customHeight="1" x14ac:dyDescent="0.2">
      <c r="A15" s="10" t="s">
        <v>6</v>
      </c>
      <c r="B15" s="6">
        <f>IFERROR(B11+B12+B13,0)</f>
        <v>42</v>
      </c>
      <c r="C15" s="28" t="str">
        <f>IF(B15=0,"esclusa","ok")</f>
        <v>ok</v>
      </c>
      <c r="D15" s="10" t="s">
        <v>6</v>
      </c>
      <c r="E15" s="6">
        <f>IFERROR(E11+E12+E13,0)</f>
        <v>41.8</v>
      </c>
      <c r="F15" s="28" t="str">
        <f>IF(E15=0,"esclusa","ok")</f>
        <v>ok</v>
      </c>
      <c r="G15" s="10" t="s">
        <v>6</v>
      </c>
      <c r="H15" s="6">
        <f>IFERROR(H11+H12+H13,0)</f>
        <v>42.9</v>
      </c>
      <c r="I15" s="28" t="str">
        <f>IF(H15=0,"esclusa","ok")</f>
        <v>ok</v>
      </c>
      <c r="J15" s="10" t="s">
        <v>6</v>
      </c>
      <c r="K15" s="6">
        <f>IFERROR(K11+K12+K13,0)</f>
        <v>42.1</v>
      </c>
      <c r="L15" s="28" t="str">
        <f>IF(K15=0,"esclusa","ok")</f>
        <v>ok</v>
      </c>
      <c r="M15" s="29"/>
      <c r="N15" s="6"/>
      <c r="O15" s="29"/>
      <c r="P15" s="29"/>
      <c r="Q15" s="6"/>
      <c r="R15" s="29"/>
      <c r="S15" s="29"/>
      <c r="T15" s="6"/>
      <c r="U15" s="29"/>
      <c r="V15" s="29"/>
      <c r="W15" s="6"/>
      <c r="X15" s="29"/>
      <c r="Y15" s="29"/>
      <c r="Z15" s="6"/>
      <c r="AA15" s="29"/>
      <c r="AB15" s="29"/>
      <c r="AC15" s="6"/>
      <c r="AD15" s="29"/>
    </row>
    <row r="16" spans="1:30" x14ac:dyDescent="0.2">
      <c r="A16" s="13"/>
      <c r="B16" s="14"/>
      <c r="C16" s="15"/>
      <c r="D16" s="13"/>
      <c r="E16" s="14"/>
      <c r="F16" s="15"/>
      <c r="G16" s="13"/>
      <c r="H16" s="14"/>
      <c r="I16" s="15"/>
      <c r="J16" s="13"/>
      <c r="K16" s="14"/>
      <c r="L16" s="15"/>
      <c r="AB16" s="3"/>
      <c r="AC16" s="2"/>
      <c r="AD16" s="2"/>
    </row>
    <row r="17" spans="1:30" ht="34.9" customHeight="1" x14ac:dyDescent="0.2">
      <c r="A17" s="25" t="s">
        <v>13</v>
      </c>
      <c r="B17" s="26">
        <f>MAX(B15,E15,H15,K15,N15,Q15,T15,W15,Z15,AC15)</f>
        <v>42.9</v>
      </c>
      <c r="C17" s="17"/>
      <c r="D17" s="16"/>
      <c r="E17" s="8"/>
      <c r="F17" s="17"/>
      <c r="G17" s="16"/>
      <c r="H17" s="8"/>
      <c r="I17" s="17"/>
      <c r="J17" s="16"/>
      <c r="K17" s="8"/>
      <c r="L17" s="17"/>
      <c r="AB17" s="3"/>
      <c r="AC17" s="2"/>
      <c r="AD17" s="2"/>
    </row>
    <row r="18" spans="1:30" ht="30" customHeight="1" x14ac:dyDescent="0.2">
      <c r="A18" s="10" t="s">
        <v>7</v>
      </c>
      <c r="B18" s="6">
        <f>B15*70/MAX(B15,E15,H15,K15,N15,Q15,T15,W15,Z15,AC15)</f>
        <v>68.531468531468533</v>
      </c>
      <c r="C18" s="28" t="str">
        <f>IF(B18=0,"esclusa","ok")</f>
        <v>ok</v>
      </c>
      <c r="D18" s="10" t="s">
        <v>7</v>
      </c>
      <c r="E18" s="6">
        <f>E15*70/MAX(B15,E15,H15,K15,N15,Q15,T15,W15,Z15,AC15)</f>
        <v>68.205128205128204</v>
      </c>
      <c r="F18" s="28" t="str">
        <f>IF(E18=0,"esclusa","ok")</f>
        <v>ok</v>
      </c>
      <c r="G18" s="10" t="s">
        <v>7</v>
      </c>
      <c r="H18" s="6">
        <f>H15*70/MAX(B15,E15,H15,K15,N15,Q15,T15,W15,Z15,AC15)</f>
        <v>70</v>
      </c>
      <c r="I18" s="28" t="str">
        <f>IF(H18=0,"esclusa","ok")</f>
        <v>ok</v>
      </c>
      <c r="J18" s="10" t="s">
        <v>7</v>
      </c>
      <c r="K18" s="6">
        <f>K15*70/MAX(B15,E15,H15,K15,N15,Q15,T15,W15,Z15,AC15)</f>
        <v>68.694638694638698</v>
      </c>
      <c r="L18" s="28" t="str">
        <f>IF(K18=0,"esclusa","ok")</f>
        <v>ok</v>
      </c>
      <c r="M18" s="29"/>
      <c r="N18" s="6"/>
      <c r="O18" s="29"/>
      <c r="P18" s="29"/>
      <c r="Q18" s="6"/>
      <c r="R18" s="29"/>
      <c r="S18" s="29"/>
      <c r="T18" s="6"/>
      <c r="U18" s="29"/>
      <c r="V18" s="29"/>
      <c r="W18" s="6"/>
      <c r="X18" s="29"/>
      <c r="Y18" s="29"/>
      <c r="Z18" s="6"/>
      <c r="AA18" s="29"/>
      <c r="AB18" s="29"/>
      <c r="AC18" s="6"/>
      <c r="AD18" s="29"/>
    </row>
    <row r="19" spans="1:30" x14ac:dyDescent="0.2">
      <c r="A19" s="13"/>
      <c r="B19" s="14"/>
      <c r="C19" s="15"/>
      <c r="D19" s="13"/>
      <c r="E19" s="14"/>
      <c r="F19" s="15"/>
      <c r="G19" s="13"/>
      <c r="H19" s="14"/>
      <c r="I19" s="15"/>
      <c r="J19" s="13"/>
      <c r="K19" s="14"/>
      <c r="L19" s="15"/>
      <c r="AB19" s="3"/>
      <c r="AC19" s="2"/>
      <c r="AD19" s="2"/>
    </row>
    <row r="20" spans="1:30" x14ac:dyDescent="0.2">
      <c r="A20" s="16"/>
      <c r="B20" s="8"/>
      <c r="C20" s="17"/>
      <c r="D20" s="16"/>
      <c r="E20" s="8"/>
      <c r="F20" s="17"/>
      <c r="G20" s="16"/>
      <c r="H20" s="8"/>
      <c r="I20" s="17"/>
      <c r="J20" s="16"/>
      <c r="K20" s="8"/>
      <c r="L20" s="17"/>
      <c r="AB20" s="3"/>
      <c r="AC20" s="2"/>
      <c r="AD20" s="2"/>
    </row>
    <row r="21" spans="1:30" ht="30" customHeight="1" x14ac:dyDescent="0.2">
      <c r="A21" s="10" t="s">
        <v>8</v>
      </c>
      <c r="B21" s="6">
        <f>B18</f>
        <v>68.531468531468533</v>
      </c>
      <c r="C21" s="11"/>
      <c r="D21" s="10" t="s">
        <v>8</v>
      </c>
      <c r="E21" s="6">
        <f>E18</f>
        <v>68.205128205128204</v>
      </c>
      <c r="F21" s="11"/>
      <c r="G21" s="10" t="s">
        <v>8</v>
      </c>
      <c r="H21" s="6">
        <f>H18</f>
        <v>70</v>
      </c>
      <c r="I21" s="11"/>
      <c r="J21" s="10" t="s">
        <v>8</v>
      </c>
      <c r="K21" s="6">
        <f>K18</f>
        <v>68.694638694638698</v>
      </c>
      <c r="L21" s="11"/>
      <c r="M21" s="29"/>
      <c r="N21" s="6"/>
      <c r="P21" s="29"/>
      <c r="Q21" s="6"/>
      <c r="S21" s="29"/>
      <c r="T21" s="6"/>
      <c r="V21" s="29"/>
      <c r="W21" s="6"/>
      <c r="Y21" s="29"/>
      <c r="Z21" s="6"/>
      <c r="AB21" s="29"/>
      <c r="AC21" s="6"/>
      <c r="AD21" s="2"/>
    </row>
    <row r="22" spans="1:30" x14ac:dyDescent="0.2">
      <c r="A22" s="13"/>
      <c r="B22" s="14"/>
      <c r="C22" s="15"/>
      <c r="D22" s="13"/>
      <c r="E22" s="14"/>
      <c r="F22" s="15"/>
      <c r="G22" s="13"/>
      <c r="H22" s="14"/>
      <c r="I22" s="15"/>
      <c r="J22" s="13"/>
      <c r="K22" s="14"/>
      <c r="L22" s="15"/>
      <c r="AB22" s="3"/>
      <c r="AC22" s="2"/>
      <c r="AD22" s="2"/>
    </row>
    <row r="23" spans="1:30" x14ac:dyDescent="0.2">
      <c r="A23" s="16"/>
      <c r="B23" s="8"/>
      <c r="C23" s="17"/>
      <c r="D23" s="16"/>
      <c r="E23" s="8"/>
      <c r="F23" s="17"/>
      <c r="G23" s="16"/>
      <c r="H23" s="8"/>
      <c r="I23" s="17"/>
      <c r="J23" s="16"/>
      <c r="K23" s="8"/>
      <c r="L23" s="17"/>
      <c r="AB23" s="3"/>
      <c r="AC23" s="2"/>
      <c r="AD23" s="2"/>
    </row>
    <row r="24" spans="1:30" s="18" customFormat="1" ht="30" customHeight="1" x14ac:dyDescent="0.2">
      <c r="A24" s="10" t="s">
        <v>9</v>
      </c>
      <c r="B24" s="21">
        <v>11113.15</v>
      </c>
      <c r="C24" s="19"/>
      <c r="D24" s="10" t="s">
        <v>9</v>
      </c>
      <c r="E24" s="21">
        <v>9837.5400000000009</v>
      </c>
      <c r="F24" s="19"/>
      <c r="G24" s="10" t="s">
        <v>9</v>
      </c>
      <c r="H24" s="21">
        <v>11050</v>
      </c>
      <c r="I24" s="19"/>
      <c r="J24" s="10" t="s">
        <v>9</v>
      </c>
      <c r="K24" s="21">
        <v>10725</v>
      </c>
      <c r="L24" s="19"/>
      <c r="M24" s="29"/>
      <c r="N24" s="21"/>
      <c r="O24" s="29"/>
      <c r="P24" s="29"/>
      <c r="Q24" s="21"/>
      <c r="R24" s="29"/>
      <c r="S24" s="29"/>
      <c r="T24" s="21"/>
      <c r="U24" s="29"/>
      <c r="V24" s="29"/>
      <c r="W24" s="21"/>
      <c r="X24" s="29"/>
      <c r="Y24" s="29"/>
      <c r="Z24" s="21"/>
      <c r="AA24" s="29"/>
      <c r="AB24" s="29"/>
      <c r="AC24" s="21"/>
      <c r="AD24" s="29"/>
    </row>
    <row r="25" spans="1:30" x14ac:dyDescent="0.2">
      <c r="A25" s="13"/>
      <c r="B25" s="14"/>
      <c r="C25" s="15"/>
      <c r="D25" s="13"/>
      <c r="E25" s="14"/>
      <c r="F25" s="15"/>
      <c r="G25" s="13"/>
      <c r="H25" s="14"/>
      <c r="I25" s="15"/>
      <c r="J25" s="13"/>
      <c r="K25" s="14"/>
      <c r="L25" s="15"/>
      <c r="AB25" s="3"/>
      <c r="AC25" s="2"/>
      <c r="AD25" s="2"/>
    </row>
    <row r="26" spans="1:30" x14ac:dyDescent="0.2">
      <c r="A26" s="25" t="s">
        <v>14</v>
      </c>
      <c r="B26" s="27">
        <v>9837.5400000000009</v>
      </c>
      <c r="C26" s="17"/>
      <c r="D26" s="16"/>
      <c r="E26" s="8"/>
      <c r="F26" s="17"/>
      <c r="G26" s="16"/>
      <c r="H26" s="8"/>
      <c r="I26" s="17"/>
      <c r="J26" s="16"/>
      <c r="K26" s="8"/>
      <c r="L26" s="17"/>
      <c r="AB26" s="3"/>
      <c r="AC26" s="2"/>
      <c r="AD26" s="2"/>
    </row>
    <row r="27" spans="1:30" s="18" customFormat="1" ht="30" customHeight="1" x14ac:dyDescent="0.2">
      <c r="A27" s="10" t="s">
        <v>10</v>
      </c>
      <c r="B27" s="6">
        <f>30*B26/B24</f>
        <v>26.5564848850236</v>
      </c>
      <c r="C27" s="19"/>
      <c r="D27" s="10" t="s">
        <v>10</v>
      </c>
      <c r="E27" s="6">
        <f>30*B26/E24</f>
        <v>30</v>
      </c>
      <c r="F27" s="19"/>
      <c r="G27" s="10" t="s">
        <v>10</v>
      </c>
      <c r="H27" s="6">
        <f>30*B26/H24</f>
        <v>26.70825339366516</v>
      </c>
      <c r="I27" s="19"/>
      <c r="J27" s="10" t="s">
        <v>10</v>
      </c>
      <c r="K27" s="6">
        <f>30*B26/K24</f>
        <v>27.517594405594405</v>
      </c>
      <c r="L27" s="19"/>
      <c r="M27" s="29"/>
      <c r="N27" s="6"/>
      <c r="O27" s="29"/>
      <c r="P27" s="29"/>
      <c r="Q27" s="6"/>
      <c r="R27" s="29"/>
      <c r="S27" s="29"/>
      <c r="T27" s="6"/>
      <c r="U27" s="29"/>
      <c r="V27" s="29"/>
      <c r="W27" s="6"/>
      <c r="X27" s="29"/>
      <c r="Y27" s="29"/>
      <c r="Z27" s="6"/>
      <c r="AA27" s="29"/>
      <c r="AB27" s="29"/>
      <c r="AC27" s="6"/>
      <c r="AD27" s="29"/>
    </row>
    <row r="28" spans="1:30" x14ac:dyDescent="0.2">
      <c r="A28" s="13"/>
      <c r="B28" s="14"/>
      <c r="C28" s="15"/>
      <c r="D28" s="13"/>
      <c r="E28" s="14"/>
      <c r="F28" s="15"/>
      <c r="G28" s="13"/>
      <c r="H28" s="14"/>
      <c r="I28" s="15"/>
      <c r="J28" s="13"/>
      <c r="K28" s="14"/>
      <c r="L28" s="15"/>
      <c r="AB28" s="3"/>
      <c r="AC28" s="2"/>
      <c r="AD28" s="2"/>
    </row>
    <row r="29" spans="1:30" x14ac:dyDescent="0.2">
      <c r="A29" s="16"/>
      <c r="B29" s="8"/>
      <c r="C29" s="17"/>
      <c r="D29" s="16"/>
      <c r="E29" s="8"/>
      <c r="F29" s="17"/>
      <c r="G29" s="16"/>
      <c r="H29" s="8"/>
      <c r="I29" s="17"/>
      <c r="J29" s="16"/>
      <c r="K29" s="8"/>
      <c r="L29" s="17"/>
      <c r="AB29" s="3"/>
      <c r="AC29" s="2"/>
      <c r="AD29" s="2"/>
    </row>
    <row r="30" spans="1:30" ht="30" customHeight="1" x14ac:dyDescent="0.2">
      <c r="A30" s="10" t="s">
        <v>11</v>
      </c>
      <c r="B30" s="6">
        <f>B21+B27</f>
        <v>95.087953416492127</v>
      </c>
      <c r="C30" s="11"/>
      <c r="D30" s="10" t="s">
        <v>11</v>
      </c>
      <c r="E30" s="6">
        <f>E21+E27</f>
        <v>98.205128205128204</v>
      </c>
      <c r="F30" s="11"/>
      <c r="G30" s="10" t="s">
        <v>11</v>
      </c>
      <c r="H30" s="6">
        <f>H21+H27</f>
        <v>96.70825339366516</v>
      </c>
      <c r="I30" s="11"/>
      <c r="J30" s="10" t="s">
        <v>11</v>
      </c>
      <c r="K30" s="6">
        <f>K21+K27</f>
        <v>96.212233100233107</v>
      </c>
      <c r="L30" s="11"/>
      <c r="M30" s="29"/>
      <c r="N30" s="6"/>
      <c r="P30" s="29"/>
      <c r="Q30" s="6"/>
      <c r="S30" s="29"/>
      <c r="T30" s="6"/>
      <c r="V30" s="29"/>
      <c r="W30" s="6"/>
      <c r="Y30" s="29"/>
      <c r="Z30" s="6"/>
      <c r="AB30" s="29"/>
      <c r="AC30" s="6"/>
      <c r="AD30" s="2"/>
    </row>
    <row r="31" spans="1:30" x14ac:dyDescent="0.2">
      <c r="A31" s="13"/>
      <c r="B31" s="14"/>
      <c r="C31" s="15"/>
      <c r="D31" s="13"/>
      <c r="E31" s="14"/>
      <c r="F31" s="15"/>
      <c r="G31" s="13"/>
      <c r="H31" s="14"/>
      <c r="I31" s="15"/>
      <c r="J31" s="13"/>
      <c r="K31" s="14"/>
      <c r="L31" s="15"/>
      <c r="AB31" s="3"/>
      <c r="AC31" s="2"/>
      <c r="AD31" s="2"/>
    </row>
    <row r="32" spans="1:30" x14ac:dyDescent="0.2">
      <c r="AB32" s="3"/>
      <c r="AC32" s="2"/>
      <c r="AD32" s="2"/>
    </row>
  </sheetData>
  <mergeCells count="30">
    <mergeCell ref="P3:P5"/>
    <mergeCell ref="R3:R5"/>
    <mergeCell ref="AB3:AB5"/>
    <mergeCell ref="AD3:AD5"/>
    <mergeCell ref="S3:S5"/>
    <mergeCell ref="U3:U5"/>
    <mergeCell ref="V3:V5"/>
    <mergeCell ref="X3:X5"/>
    <mergeCell ref="Y3:Y5"/>
    <mergeCell ref="AA3:AA5"/>
    <mergeCell ref="I3:I5"/>
    <mergeCell ref="J3:J5"/>
    <mergeCell ref="L3:L5"/>
    <mergeCell ref="M3:M5"/>
    <mergeCell ref="O3:O5"/>
    <mergeCell ref="A3:A5"/>
    <mergeCell ref="C3:C5"/>
    <mergeCell ref="D3:D5"/>
    <mergeCell ref="F3:F5"/>
    <mergeCell ref="G3:G5"/>
    <mergeCell ref="P1:R1"/>
    <mergeCell ref="S1:U1"/>
    <mergeCell ref="V1:X1"/>
    <mergeCell ref="Y1:AA1"/>
    <mergeCell ref="AB1:AD1"/>
    <mergeCell ref="A1:C1"/>
    <mergeCell ref="D1:F1"/>
    <mergeCell ref="G1:I1"/>
    <mergeCell ref="J1:L1"/>
    <mergeCell ref="M1:O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22" orientation="landscape" r:id="rId1"/>
  <headerFooter alignWithMargins="0">
    <oddHeader>&amp;C&amp;"Verdana,Normale"Procedura aperta per l'affidamento dei servizi assicurativi  
Analisi offerte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32"/>
  <sheetViews>
    <sheetView showGridLines="0" zoomScale="90" zoomScaleNormal="90" workbookViewId="0">
      <pane ySplit="1" topLeftCell="A2" activePane="bottomLeft" state="frozenSplit"/>
      <selection pane="bottomLeft" activeCell="L32" sqref="L32"/>
    </sheetView>
  </sheetViews>
  <sheetFormatPr defaultRowHeight="12.75" x14ac:dyDescent="0.2"/>
  <cols>
    <col min="1" max="1" width="24.7109375" style="3" customWidth="1"/>
    <col min="2" max="2" width="18.7109375" style="2" customWidth="1"/>
    <col min="3" max="3" width="15.28515625" style="2" customWidth="1"/>
    <col min="4" max="4" width="24.7109375" style="3" customWidth="1"/>
    <col min="5" max="5" width="18.7109375" style="2" customWidth="1"/>
    <col min="6" max="6" width="15.5703125" style="2" customWidth="1"/>
    <col min="7" max="7" width="24.7109375" style="3" customWidth="1"/>
    <col min="8" max="8" width="18.7109375" style="2" customWidth="1"/>
    <col min="9" max="9" width="15.5703125" style="2" customWidth="1"/>
    <col min="10" max="10" width="24.7109375" style="3" customWidth="1"/>
    <col min="11" max="11" width="18.7109375" style="2" customWidth="1"/>
    <col min="12" max="12" width="15.5703125" style="2" customWidth="1"/>
    <col min="13" max="13" width="24.7109375" style="3" customWidth="1"/>
    <col min="14" max="14" width="18.7109375" style="2" customWidth="1"/>
    <col min="15" max="15" width="15.5703125" style="2" customWidth="1"/>
    <col min="16" max="16" width="24.7109375" style="3" customWidth="1"/>
    <col min="17" max="17" width="18.7109375" style="2" customWidth="1"/>
    <col min="18" max="18" width="15.5703125" style="2" customWidth="1"/>
    <col min="19" max="19" width="24.7109375" style="3" customWidth="1"/>
    <col min="20" max="20" width="18.7109375" style="2" customWidth="1"/>
    <col min="21" max="21" width="15.5703125" style="2" customWidth="1"/>
    <col min="22" max="22" width="24.7109375" style="3" customWidth="1"/>
    <col min="23" max="23" width="18.7109375" style="2" customWidth="1"/>
    <col min="24" max="24" width="15.5703125" style="2" customWidth="1"/>
    <col min="25" max="25" width="24.7109375" style="3" customWidth="1"/>
    <col min="26" max="26" width="18.7109375" style="2" customWidth="1"/>
    <col min="27" max="27" width="15.5703125" style="2" customWidth="1"/>
    <col min="28" max="28" width="24.7109375" style="1" customWidth="1"/>
    <col min="29" max="29" width="18.7109375" style="1" customWidth="1"/>
    <col min="30" max="30" width="15.5703125" style="1" customWidth="1"/>
    <col min="31" max="16384" width="9.140625" style="1"/>
  </cols>
  <sheetData>
    <row r="1" spans="1:30" ht="30" customHeight="1" x14ac:dyDescent="0.2">
      <c r="A1" s="42" t="s">
        <v>17</v>
      </c>
      <c r="B1" s="42"/>
      <c r="C1" s="42"/>
      <c r="D1" s="42" t="s">
        <v>16</v>
      </c>
      <c r="E1" s="42"/>
      <c r="F1" s="42"/>
      <c r="G1" s="42" t="s">
        <v>15</v>
      </c>
      <c r="H1" s="42"/>
      <c r="I1" s="42"/>
      <c r="J1" s="48" t="s">
        <v>12</v>
      </c>
      <c r="K1" s="49"/>
      <c r="L1" s="50"/>
      <c r="M1" s="48" t="s">
        <v>12</v>
      </c>
      <c r="N1" s="49"/>
      <c r="O1" s="50"/>
      <c r="P1" s="48" t="s">
        <v>12</v>
      </c>
      <c r="Q1" s="49"/>
      <c r="R1" s="50"/>
      <c r="S1" s="48" t="s">
        <v>12</v>
      </c>
      <c r="T1" s="49"/>
      <c r="U1" s="50"/>
      <c r="V1" s="48" t="s">
        <v>12</v>
      </c>
      <c r="W1" s="49"/>
      <c r="X1" s="50"/>
      <c r="Y1" s="48" t="s">
        <v>12</v>
      </c>
      <c r="Z1" s="49"/>
      <c r="AA1" s="50"/>
      <c r="AB1" s="48" t="s">
        <v>12</v>
      </c>
      <c r="AC1" s="49"/>
      <c r="AD1" s="50"/>
    </row>
    <row r="2" spans="1:30" ht="30" customHeight="1" x14ac:dyDescent="0.2">
      <c r="A2" s="23" t="s">
        <v>3</v>
      </c>
      <c r="B2" s="23" t="s">
        <v>1</v>
      </c>
      <c r="C2" s="5" t="s">
        <v>0</v>
      </c>
      <c r="D2" s="23" t="s">
        <v>3</v>
      </c>
      <c r="E2" s="23" t="s">
        <v>1</v>
      </c>
      <c r="F2" s="5" t="s">
        <v>0</v>
      </c>
      <c r="G2" s="23" t="s">
        <v>3</v>
      </c>
      <c r="H2" s="23" t="s">
        <v>1</v>
      </c>
      <c r="I2" s="5" t="s">
        <v>0</v>
      </c>
      <c r="J2" s="23" t="s">
        <v>3</v>
      </c>
      <c r="K2" s="23" t="s">
        <v>1</v>
      </c>
      <c r="L2" s="5" t="s">
        <v>0</v>
      </c>
      <c r="M2" s="23" t="s">
        <v>3</v>
      </c>
      <c r="N2" s="23" t="s">
        <v>1</v>
      </c>
      <c r="O2" s="5" t="s">
        <v>0</v>
      </c>
      <c r="P2" s="23" t="s">
        <v>3</v>
      </c>
      <c r="Q2" s="23" t="s">
        <v>1</v>
      </c>
      <c r="R2" s="5" t="s">
        <v>0</v>
      </c>
      <c r="S2" s="23" t="s">
        <v>3</v>
      </c>
      <c r="T2" s="23" t="s">
        <v>1</v>
      </c>
      <c r="U2" s="5" t="s">
        <v>0</v>
      </c>
      <c r="V2" s="23" t="s">
        <v>3</v>
      </c>
      <c r="W2" s="23" t="s">
        <v>1</v>
      </c>
      <c r="X2" s="5" t="s">
        <v>0</v>
      </c>
      <c r="Y2" s="23" t="s">
        <v>3</v>
      </c>
      <c r="Z2" s="23" t="s">
        <v>1</v>
      </c>
      <c r="AA2" s="5" t="s">
        <v>0</v>
      </c>
      <c r="AB2" s="23" t="s">
        <v>3</v>
      </c>
      <c r="AC2" s="23" t="s">
        <v>1</v>
      </c>
      <c r="AD2" s="5" t="s">
        <v>0</v>
      </c>
    </row>
    <row r="3" spans="1:30" x14ac:dyDescent="0.2">
      <c r="A3" s="44" t="s">
        <v>2</v>
      </c>
      <c r="B3" s="4"/>
      <c r="C3" s="45">
        <v>0</v>
      </c>
      <c r="D3" s="44" t="s">
        <v>2</v>
      </c>
      <c r="E3" s="4"/>
      <c r="F3" s="45">
        <v>0</v>
      </c>
      <c r="G3" s="44" t="s">
        <v>2</v>
      </c>
      <c r="H3" s="4"/>
      <c r="I3" s="45">
        <v>0</v>
      </c>
      <c r="J3" s="51" t="s">
        <v>2</v>
      </c>
      <c r="K3" s="4"/>
      <c r="L3" s="54">
        <v>0</v>
      </c>
      <c r="M3" s="51" t="s">
        <v>2</v>
      </c>
      <c r="N3" s="4"/>
      <c r="O3" s="54">
        <v>0</v>
      </c>
      <c r="P3" s="51" t="s">
        <v>2</v>
      </c>
      <c r="Q3" s="4"/>
      <c r="R3" s="54">
        <v>0</v>
      </c>
      <c r="S3" s="51" t="s">
        <v>2</v>
      </c>
      <c r="T3" s="4"/>
      <c r="U3" s="54">
        <v>0</v>
      </c>
      <c r="V3" s="51" t="s">
        <v>2</v>
      </c>
      <c r="W3" s="4"/>
      <c r="X3" s="54">
        <v>0</v>
      </c>
      <c r="Y3" s="51" t="s">
        <v>2</v>
      </c>
      <c r="Z3" s="4"/>
      <c r="AA3" s="54">
        <v>0</v>
      </c>
      <c r="AB3" s="51" t="s">
        <v>2</v>
      </c>
      <c r="AC3" s="4"/>
      <c r="AD3" s="54">
        <v>0</v>
      </c>
    </row>
    <row r="4" spans="1:30" x14ac:dyDescent="0.2">
      <c r="A4" s="44"/>
      <c r="B4" s="4"/>
      <c r="C4" s="45"/>
      <c r="D4" s="44"/>
      <c r="E4" s="4"/>
      <c r="F4" s="45"/>
      <c r="G4" s="44"/>
      <c r="H4" s="4"/>
      <c r="I4" s="45"/>
      <c r="J4" s="52"/>
      <c r="K4" s="4"/>
      <c r="L4" s="55"/>
      <c r="M4" s="52"/>
      <c r="N4" s="4"/>
      <c r="O4" s="55"/>
      <c r="P4" s="52"/>
      <c r="Q4" s="4"/>
      <c r="R4" s="55"/>
      <c r="S4" s="52"/>
      <c r="T4" s="4"/>
      <c r="U4" s="55"/>
      <c r="V4" s="52"/>
      <c r="W4" s="4"/>
      <c r="X4" s="55"/>
      <c r="Y4" s="52"/>
      <c r="Z4" s="4"/>
      <c r="AA4" s="55"/>
      <c r="AB4" s="52"/>
      <c r="AC4" s="4"/>
      <c r="AD4" s="55"/>
    </row>
    <row r="5" spans="1:30" x14ac:dyDescent="0.2">
      <c r="A5" s="44"/>
      <c r="B5" s="4"/>
      <c r="C5" s="45"/>
      <c r="D5" s="44"/>
      <c r="E5" s="4"/>
      <c r="F5" s="45"/>
      <c r="G5" s="44"/>
      <c r="H5" s="4"/>
      <c r="I5" s="45"/>
      <c r="J5" s="53"/>
      <c r="K5" s="4"/>
      <c r="L5" s="56"/>
      <c r="M5" s="53"/>
      <c r="N5" s="4"/>
      <c r="O5" s="56"/>
      <c r="P5" s="53"/>
      <c r="Q5" s="4"/>
      <c r="R5" s="56"/>
      <c r="S5" s="53"/>
      <c r="T5" s="4"/>
      <c r="U5" s="56"/>
      <c r="V5" s="53"/>
      <c r="W5" s="4"/>
      <c r="X5" s="56"/>
      <c r="Y5" s="53"/>
      <c r="Z5" s="4"/>
      <c r="AA5" s="56"/>
      <c r="AB5" s="53"/>
      <c r="AC5" s="4"/>
      <c r="AD5" s="56"/>
    </row>
    <row r="6" spans="1:30" ht="30" customHeight="1" x14ac:dyDescent="0.2">
      <c r="A6" s="5" t="s">
        <v>3</v>
      </c>
      <c r="B6" s="5" t="s">
        <v>1</v>
      </c>
      <c r="C6" s="5" t="s">
        <v>0</v>
      </c>
      <c r="D6" s="5" t="s">
        <v>3</v>
      </c>
      <c r="E6" s="5" t="s">
        <v>1</v>
      </c>
      <c r="F6" s="5" t="s">
        <v>0</v>
      </c>
      <c r="G6" s="5" t="s">
        <v>3</v>
      </c>
      <c r="H6" s="5" t="s">
        <v>1</v>
      </c>
      <c r="I6" s="5" t="s">
        <v>0</v>
      </c>
      <c r="J6" s="5" t="s">
        <v>3</v>
      </c>
      <c r="K6" s="5" t="s">
        <v>1</v>
      </c>
      <c r="L6" s="5" t="s">
        <v>0</v>
      </c>
      <c r="M6" s="5" t="s">
        <v>3</v>
      </c>
      <c r="N6" s="5" t="s">
        <v>1</v>
      </c>
      <c r="O6" s="5" t="s">
        <v>0</v>
      </c>
      <c r="P6" s="5" t="s">
        <v>3</v>
      </c>
      <c r="Q6" s="5" t="s">
        <v>1</v>
      </c>
      <c r="R6" s="5" t="s">
        <v>0</v>
      </c>
      <c r="S6" s="5" t="s">
        <v>3</v>
      </c>
      <c r="T6" s="5" t="s">
        <v>1</v>
      </c>
      <c r="U6" s="5" t="s">
        <v>0</v>
      </c>
      <c r="V6" s="5" t="s">
        <v>3</v>
      </c>
      <c r="W6" s="5" t="s">
        <v>1</v>
      </c>
      <c r="X6" s="5" t="s">
        <v>0</v>
      </c>
      <c r="Y6" s="5" t="s">
        <v>3</v>
      </c>
      <c r="Z6" s="5" t="s">
        <v>1</v>
      </c>
      <c r="AA6" s="5" t="s">
        <v>0</v>
      </c>
      <c r="AB6" s="5" t="s">
        <v>3</v>
      </c>
      <c r="AC6" s="5" t="s">
        <v>1</v>
      </c>
      <c r="AD6" s="5" t="s">
        <v>0</v>
      </c>
    </row>
    <row r="7" spans="1:30" ht="22.15" customHeight="1" x14ac:dyDescent="0.2">
      <c r="A7" s="5" t="s">
        <v>4</v>
      </c>
      <c r="B7" s="4"/>
      <c r="C7" s="22">
        <v>0</v>
      </c>
      <c r="D7" s="5" t="s">
        <v>4</v>
      </c>
      <c r="E7" s="20"/>
      <c r="F7" s="22">
        <v>0</v>
      </c>
      <c r="G7" s="5" t="s">
        <v>4</v>
      </c>
      <c r="H7" s="4"/>
      <c r="I7" s="22">
        <v>0</v>
      </c>
      <c r="J7" s="5" t="s">
        <v>4</v>
      </c>
      <c r="K7" s="4"/>
      <c r="L7" s="22">
        <v>0</v>
      </c>
      <c r="M7" s="5" t="s">
        <v>4</v>
      </c>
      <c r="N7" s="4"/>
      <c r="O7" s="22">
        <v>0</v>
      </c>
      <c r="P7" s="5" t="s">
        <v>4</v>
      </c>
      <c r="Q7" s="4"/>
      <c r="R7" s="22">
        <v>0</v>
      </c>
      <c r="S7" s="5" t="s">
        <v>4</v>
      </c>
      <c r="T7" s="4"/>
      <c r="U7" s="22">
        <v>0</v>
      </c>
      <c r="V7" s="5" t="s">
        <v>4</v>
      </c>
      <c r="W7" s="4"/>
      <c r="X7" s="22">
        <v>0</v>
      </c>
      <c r="Y7" s="5" t="s">
        <v>4</v>
      </c>
      <c r="Z7" s="4"/>
      <c r="AA7" s="22">
        <v>0</v>
      </c>
      <c r="AB7" s="5" t="s">
        <v>4</v>
      </c>
      <c r="AC7" s="4"/>
      <c r="AD7" s="22">
        <v>0</v>
      </c>
    </row>
    <row r="8" spans="1:30" ht="30" customHeight="1" x14ac:dyDescent="0.2">
      <c r="A8" s="5" t="s">
        <v>3</v>
      </c>
      <c r="B8" s="5" t="s">
        <v>1</v>
      </c>
      <c r="C8" s="5" t="s">
        <v>0</v>
      </c>
      <c r="D8" s="5" t="s">
        <v>3</v>
      </c>
      <c r="E8" s="5" t="s">
        <v>1</v>
      </c>
      <c r="F8" s="5" t="s">
        <v>0</v>
      </c>
      <c r="G8" s="5" t="s">
        <v>3</v>
      </c>
      <c r="H8" s="5" t="s">
        <v>1</v>
      </c>
      <c r="I8" s="5" t="s">
        <v>0</v>
      </c>
      <c r="J8" s="5" t="s">
        <v>3</v>
      </c>
      <c r="K8" s="5" t="s">
        <v>1</v>
      </c>
      <c r="L8" s="5" t="s">
        <v>0</v>
      </c>
      <c r="M8" s="5" t="s">
        <v>3</v>
      </c>
      <c r="N8" s="5" t="s">
        <v>1</v>
      </c>
      <c r="O8" s="5" t="s">
        <v>0</v>
      </c>
      <c r="P8" s="5" t="s">
        <v>3</v>
      </c>
      <c r="Q8" s="5" t="s">
        <v>1</v>
      </c>
      <c r="R8" s="5" t="s">
        <v>0</v>
      </c>
      <c r="S8" s="5" t="s">
        <v>3</v>
      </c>
      <c r="T8" s="5" t="s">
        <v>1</v>
      </c>
      <c r="U8" s="5" t="s">
        <v>0</v>
      </c>
      <c r="V8" s="5" t="s">
        <v>3</v>
      </c>
      <c r="W8" s="5" t="s">
        <v>1</v>
      </c>
      <c r="X8" s="5" t="s">
        <v>0</v>
      </c>
      <c r="Y8" s="5" t="s">
        <v>3</v>
      </c>
      <c r="Z8" s="5" t="s">
        <v>1</v>
      </c>
      <c r="AA8" s="5" t="s">
        <v>0</v>
      </c>
      <c r="AB8" s="5" t="s">
        <v>3</v>
      </c>
      <c r="AC8" s="5" t="s">
        <v>1</v>
      </c>
      <c r="AD8" s="5" t="s">
        <v>0</v>
      </c>
    </row>
    <row r="9" spans="1:30" ht="30.6" customHeight="1" x14ac:dyDescent="0.2">
      <c r="A9" s="5" t="s">
        <v>5</v>
      </c>
      <c r="B9" s="4"/>
      <c r="C9" s="22">
        <v>0</v>
      </c>
      <c r="D9" s="5" t="s">
        <v>5</v>
      </c>
      <c r="E9" s="20"/>
      <c r="F9" s="22">
        <v>0</v>
      </c>
      <c r="G9" s="5" t="s">
        <v>5</v>
      </c>
      <c r="H9" s="4"/>
      <c r="I9" s="22">
        <v>0</v>
      </c>
      <c r="J9" s="5" t="s">
        <v>5</v>
      </c>
      <c r="K9" s="4"/>
      <c r="L9" s="22">
        <v>0</v>
      </c>
      <c r="M9" s="5" t="s">
        <v>5</v>
      </c>
      <c r="N9" s="4"/>
      <c r="O9" s="22">
        <v>0</v>
      </c>
      <c r="P9" s="5" t="s">
        <v>5</v>
      </c>
      <c r="Q9" s="4"/>
      <c r="R9" s="22">
        <v>0</v>
      </c>
      <c r="S9" s="5" t="s">
        <v>5</v>
      </c>
      <c r="T9" s="4"/>
      <c r="U9" s="22">
        <v>0</v>
      </c>
      <c r="V9" s="5" t="s">
        <v>5</v>
      </c>
      <c r="W9" s="4"/>
      <c r="X9" s="22">
        <v>0</v>
      </c>
      <c r="Y9" s="5" t="s">
        <v>5</v>
      </c>
      <c r="Z9" s="4"/>
      <c r="AA9" s="22">
        <v>0</v>
      </c>
      <c r="AB9" s="5" t="s">
        <v>5</v>
      </c>
      <c r="AC9" s="4"/>
      <c r="AD9" s="22">
        <v>0</v>
      </c>
    </row>
    <row r="10" spans="1:30" x14ac:dyDescent="0.2">
      <c r="A10" s="7"/>
      <c r="B10" s="8"/>
      <c r="C10" s="9"/>
      <c r="D10" s="7"/>
      <c r="E10" s="8"/>
      <c r="F10" s="9"/>
      <c r="G10" s="7"/>
      <c r="H10" s="8"/>
      <c r="I10" s="9"/>
      <c r="J10" s="7"/>
      <c r="K10" s="8"/>
      <c r="L10" s="9"/>
      <c r="M10" s="7"/>
      <c r="N10" s="8"/>
      <c r="O10" s="9"/>
      <c r="P10" s="7"/>
      <c r="Q10" s="8"/>
      <c r="R10" s="9"/>
      <c r="S10" s="7"/>
      <c r="T10" s="8"/>
      <c r="U10" s="9"/>
      <c r="V10" s="7"/>
      <c r="W10" s="8"/>
      <c r="X10" s="9"/>
      <c r="Y10" s="7"/>
      <c r="Z10" s="8"/>
      <c r="AA10" s="9"/>
      <c r="AB10" s="7"/>
      <c r="AC10" s="8"/>
      <c r="AD10" s="9"/>
    </row>
    <row r="11" spans="1:30" ht="30" customHeight="1" x14ac:dyDescent="0.2">
      <c r="A11" s="10" t="s">
        <v>2</v>
      </c>
      <c r="B11" s="6" t="str">
        <f>IF(C3*10&lt;2,"esclusa",C3*10)</f>
        <v>esclusa</v>
      </c>
      <c r="C11" s="24"/>
      <c r="D11" s="10" t="s">
        <v>2</v>
      </c>
      <c r="E11" s="6" t="str">
        <f>IF(F3*10&lt;2,"esclusa",F3*10)</f>
        <v>esclusa</v>
      </c>
      <c r="F11" s="24"/>
      <c r="G11" s="10" t="s">
        <v>2</v>
      </c>
      <c r="H11" s="6" t="str">
        <f>IF(I3*10&lt;2,"esclusa",I3*10)</f>
        <v>esclusa</v>
      </c>
      <c r="I11" s="24"/>
      <c r="J11" s="10" t="s">
        <v>2</v>
      </c>
      <c r="K11" s="6" t="str">
        <f>IF(L3*10&lt;2,"esclusa",L3*10)</f>
        <v>esclusa</v>
      </c>
      <c r="L11" s="24"/>
      <c r="M11" s="10" t="s">
        <v>2</v>
      </c>
      <c r="N11" s="6" t="str">
        <f>IF(O3*10&lt;2,"esclusa",O3*10)</f>
        <v>esclusa</v>
      </c>
      <c r="O11" s="24"/>
      <c r="P11" s="10" t="s">
        <v>2</v>
      </c>
      <c r="Q11" s="6" t="str">
        <f>IF(R3*10&lt;2,"esclusa",R3*10)</f>
        <v>esclusa</v>
      </c>
      <c r="R11" s="24"/>
      <c r="S11" s="10" t="s">
        <v>2</v>
      </c>
      <c r="T11" s="6" t="str">
        <f>IF(U3*10&lt;2,"esclusa",U3*10)</f>
        <v>esclusa</v>
      </c>
      <c r="U11" s="24"/>
      <c r="V11" s="10" t="s">
        <v>2</v>
      </c>
      <c r="W11" s="6" t="str">
        <f>IF(X3*10&lt;2,"esclusa",X3*10)</f>
        <v>esclusa</v>
      </c>
      <c r="X11" s="24"/>
      <c r="Y11" s="10" t="s">
        <v>2</v>
      </c>
      <c r="Z11" s="6" t="str">
        <f>IF(AA3*10&lt;2,"esclusa",AA3*10)</f>
        <v>esclusa</v>
      </c>
      <c r="AA11" s="24"/>
      <c r="AB11" s="10" t="s">
        <v>2</v>
      </c>
      <c r="AC11" s="6" t="str">
        <f>IF(AD3*10&lt;2,"esclusa",AD3*10)</f>
        <v>esclusa</v>
      </c>
      <c r="AD11" s="24"/>
    </row>
    <row r="12" spans="1:30" ht="30" customHeight="1" x14ac:dyDescent="0.2">
      <c r="A12" s="10" t="s">
        <v>4</v>
      </c>
      <c r="B12" s="6" t="str">
        <f>IF(C7*30&lt;6,"esclusa",C7*30)</f>
        <v>esclusa</v>
      </c>
      <c r="C12" s="24"/>
      <c r="D12" s="10" t="s">
        <v>4</v>
      </c>
      <c r="E12" s="6" t="str">
        <f>IF(F7*30&lt;6,"esclusa",F7*30)</f>
        <v>esclusa</v>
      </c>
      <c r="F12" s="24"/>
      <c r="G12" s="10" t="s">
        <v>4</v>
      </c>
      <c r="H12" s="6" t="str">
        <f>IF(I7*30&lt;6,"esclusa",I7*30)</f>
        <v>esclusa</v>
      </c>
      <c r="I12" s="24"/>
      <c r="J12" s="10" t="s">
        <v>4</v>
      </c>
      <c r="K12" s="6" t="str">
        <f>IF(L7*30&lt;6,"esclusa",L7*30)</f>
        <v>esclusa</v>
      </c>
      <c r="L12" s="24"/>
      <c r="M12" s="10" t="s">
        <v>4</v>
      </c>
      <c r="N12" s="6" t="str">
        <f>IF(O7*30&lt;6,"esclusa",O7*30)</f>
        <v>esclusa</v>
      </c>
      <c r="O12" s="24"/>
      <c r="P12" s="10" t="s">
        <v>4</v>
      </c>
      <c r="Q12" s="6" t="str">
        <f>IF(R7*30&lt;6,"esclusa",R7*30)</f>
        <v>esclusa</v>
      </c>
      <c r="R12" s="24"/>
      <c r="S12" s="10" t="s">
        <v>4</v>
      </c>
      <c r="T12" s="6" t="str">
        <f>IF(U7*30&lt;6,"esclusa",U7*30)</f>
        <v>esclusa</v>
      </c>
      <c r="U12" s="24"/>
      <c r="V12" s="10" t="s">
        <v>4</v>
      </c>
      <c r="W12" s="6" t="str">
        <f>IF(X7*30&lt;6,"esclusa",X7*30)</f>
        <v>esclusa</v>
      </c>
      <c r="X12" s="24"/>
      <c r="Y12" s="10" t="s">
        <v>4</v>
      </c>
      <c r="Z12" s="6" t="str">
        <f>IF(AA7*30&lt;6,"esclusa",AA7*30)</f>
        <v>esclusa</v>
      </c>
      <c r="AA12" s="24"/>
      <c r="AB12" s="10" t="s">
        <v>4</v>
      </c>
      <c r="AC12" s="6" t="str">
        <f>IF(AD7*30&lt;6,"esclusa",AD7*30)</f>
        <v>esclusa</v>
      </c>
      <c r="AD12" s="24"/>
    </row>
    <row r="13" spans="1:30" ht="30" customHeight="1" x14ac:dyDescent="0.2">
      <c r="A13" s="12" t="s">
        <v>5</v>
      </c>
      <c r="B13" s="6" t="str">
        <f>IF(C9*30&lt;6,"esclusa",C9*30)</f>
        <v>esclusa</v>
      </c>
      <c r="C13" s="24"/>
      <c r="D13" s="12" t="s">
        <v>5</v>
      </c>
      <c r="E13" s="6" t="str">
        <f>IF(F9*30&lt;6,"esclusa",F9*30)</f>
        <v>esclusa</v>
      </c>
      <c r="F13" s="24"/>
      <c r="G13" s="12" t="s">
        <v>5</v>
      </c>
      <c r="H13" s="6" t="str">
        <f>IF(I9*30&lt;6,"esclusa",I9*30)</f>
        <v>esclusa</v>
      </c>
      <c r="I13" s="24"/>
      <c r="J13" s="12" t="s">
        <v>5</v>
      </c>
      <c r="K13" s="6" t="str">
        <f>IF(L9*30&lt;6,"esclusa",L9*30)</f>
        <v>esclusa</v>
      </c>
      <c r="L13" s="24"/>
      <c r="M13" s="12" t="s">
        <v>5</v>
      </c>
      <c r="N13" s="6" t="str">
        <f>IF(O9*30&lt;6,"esclusa",O9*30)</f>
        <v>esclusa</v>
      </c>
      <c r="O13" s="24"/>
      <c r="P13" s="12" t="s">
        <v>5</v>
      </c>
      <c r="Q13" s="6" t="str">
        <f>IF(R9*30&lt;6,"esclusa",R9*30)</f>
        <v>esclusa</v>
      </c>
      <c r="R13" s="24"/>
      <c r="S13" s="12" t="s">
        <v>5</v>
      </c>
      <c r="T13" s="6" t="str">
        <f>IF(U9*30&lt;6,"esclusa",U9*30)</f>
        <v>esclusa</v>
      </c>
      <c r="U13" s="24"/>
      <c r="V13" s="12" t="s">
        <v>5</v>
      </c>
      <c r="W13" s="6" t="str">
        <f>IF(X9*30&lt;6,"esclusa",X9*30)</f>
        <v>esclusa</v>
      </c>
      <c r="X13" s="24"/>
      <c r="Y13" s="12" t="s">
        <v>5</v>
      </c>
      <c r="Z13" s="6" t="str">
        <f>IF(AA9*30&lt;6,"esclusa",AA9*30)</f>
        <v>esclusa</v>
      </c>
      <c r="AA13" s="24"/>
      <c r="AB13" s="12" t="s">
        <v>5</v>
      </c>
      <c r="AC13" s="6" t="str">
        <f>IF(AD9*30&lt;6,"esclusa",AD9*30)</f>
        <v>esclusa</v>
      </c>
      <c r="AD13" s="24"/>
    </row>
    <row r="14" spans="1:30" x14ac:dyDescent="0.2">
      <c r="A14" s="7"/>
      <c r="B14" s="8"/>
      <c r="C14" s="9"/>
      <c r="D14" s="7"/>
      <c r="E14" s="8"/>
      <c r="F14" s="9"/>
      <c r="G14" s="7"/>
      <c r="H14" s="8"/>
      <c r="I14" s="9"/>
      <c r="J14" s="7"/>
      <c r="K14" s="8"/>
      <c r="L14" s="9"/>
      <c r="M14" s="7"/>
      <c r="N14" s="8"/>
      <c r="O14" s="9"/>
      <c r="P14" s="7"/>
      <c r="Q14" s="8"/>
      <c r="R14" s="9"/>
      <c r="S14" s="7"/>
      <c r="T14" s="8"/>
      <c r="U14" s="9"/>
      <c r="V14" s="7"/>
      <c r="W14" s="8"/>
      <c r="X14" s="9"/>
      <c r="Y14" s="7"/>
      <c r="Z14" s="8"/>
      <c r="AA14" s="9"/>
      <c r="AB14" s="7"/>
      <c r="AC14" s="8"/>
      <c r="AD14" s="9"/>
    </row>
    <row r="15" spans="1:30" ht="30" customHeight="1" x14ac:dyDescent="0.2">
      <c r="A15" s="10" t="s">
        <v>6</v>
      </c>
      <c r="B15" s="6">
        <f>IFERROR(B11+B12+B13,0)</f>
        <v>0</v>
      </c>
      <c r="C15" s="28" t="str">
        <f>IF(B15=0,"esclusa","ok")</f>
        <v>esclusa</v>
      </c>
      <c r="D15" s="10" t="s">
        <v>6</v>
      </c>
      <c r="E15" s="6">
        <f>IFERROR(E11+E12+E13,0)</f>
        <v>0</v>
      </c>
      <c r="F15" s="28" t="str">
        <f>IF(E15=0,"esclusa","ok")</f>
        <v>esclusa</v>
      </c>
      <c r="G15" s="10" t="s">
        <v>6</v>
      </c>
      <c r="H15" s="6">
        <f>IFERROR(H11+H12+H13,0)</f>
        <v>0</v>
      </c>
      <c r="I15" s="28" t="str">
        <f>IF(H15=0,"esclusa","ok")</f>
        <v>esclusa</v>
      </c>
      <c r="J15" s="10" t="s">
        <v>6</v>
      </c>
      <c r="K15" s="6">
        <f>IFERROR(K11+K12+K13,0)</f>
        <v>0</v>
      </c>
      <c r="L15" s="28" t="str">
        <f>IF(K15=0,"esclusa","ok")</f>
        <v>esclusa</v>
      </c>
      <c r="M15" s="10" t="s">
        <v>6</v>
      </c>
      <c r="N15" s="6">
        <f>IFERROR(N11+N12+N13,0)</f>
        <v>0</v>
      </c>
      <c r="O15" s="28" t="str">
        <f>IF(N15=0,"esclusa","ok")</f>
        <v>esclusa</v>
      </c>
      <c r="P15" s="10" t="s">
        <v>6</v>
      </c>
      <c r="Q15" s="6">
        <f>IFERROR(Q11+Q12+Q13,0)</f>
        <v>0</v>
      </c>
      <c r="R15" s="28" t="str">
        <f>IF(Q15=0,"esclusa","ok")</f>
        <v>esclusa</v>
      </c>
      <c r="S15" s="10" t="s">
        <v>6</v>
      </c>
      <c r="T15" s="6">
        <f>IFERROR(T11+T12+T13,0)</f>
        <v>0</v>
      </c>
      <c r="U15" s="28" t="str">
        <f>IF(T15=0,"esclusa","ok")</f>
        <v>esclusa</v>
      </c>
      <c r="V15" s="10" t="s">
        <v>6</v>
      </c>
      <c r="W15" s="6">
        <f>IFERROR(W11+W12+W13,0)</f>
        <v>0</v>
      </c>
      <c r="X15" s="28" t="str">
        <f>IF(W15=0,"esclusa","ok")</f>
        <v>esclusa</v>
      </c>
      <c r="Y15" s="10" t="s">
        <v>6</v>
      </c>
      <c r="Z15" s="6">
        <f>IFERROR(Z11+Z12+Z13,0)</f>
        <v>0</v>
      </c>
      <c r="AA15" s="28" t="str">
        <f>IF(Z15=0,"esclusa","ok")</f>
        <v>esclusa</v>
      </c>
      <c r="AB15" s="10" t="s">
        <v>6</v>
      </c>
      <c r="AC15" s="6">
        <f>IFERROR(AC11+AC12+AC13,0)</f>
        <v>0</v>
      </c>
      <c r="AD15" s="28" t="str">
        <f>IF(AC15=0,"esclusa","ok")</f>
        <v>esclusa</v>
      </c>
    </row>
    <row r="16" spans="1:30" x14ac:dyDescent="0.2">
      <c r="A16" s="13"/>
      <c r="B16" s="14"/>
      <c r="C16" s="15"/>
      <c r="D16" s="13"/>
      <c r="E16" s="14"/>
      <c r="F16" s="15"/>
      <c r="G16" s="13"/>
      <c r="H16" s="14"/>
      <c r="I16" s="15"/>
      <c r="J16" s="13"/>
      <c r="K16" s="14"/>
      <c r="L16" s="15"/>
      <c r="M16" s="13"/>
      <c r="N16" s="14"/>
      <c r="O16" s="15"/>
      <c r="P16" s="13"/>
      <c r="Q16" s="14"/>
      <c r="R16" s="15"/>
      <c r="S16" s="13"/>
      <c r="T16" s="14"/>
      <c r="U16" s="15"/>
      <c r="V16" s="13"/>
      <c r="W16" s="14"/>
      <c r="X16" s="15"/>
      <c r="Y16" s="13"/>
      <c r="Z16" s="14"/>
      <c r="AA16" s="15"/>
      <c r="AB16" s="13"/>
      <c r="AC16" s="14"/>
      <c r="AD16" s="15"/>
    </row>
    <row r="17" spans="1:30" ht="34.9" customHeight="1" x14ac:dyDescent="0.2">
      <c r="A17" s="25" t="s">
        <v>13</v>
      </c>
      <c r="B17" s="26">
        <f>MAX(B15,E15,H15,K15,N15,Q15,T15,W15,Z15,AC15)</f>
        <v>0</v>
      </c>
      <c r="C17" s="17"/>
      <c r="D17" s="16"/>
      <c r="E17" s="8"/>
      <c r="F17" s="17"/>
      <c r="G17" s="16"/>
      <c r="H17" s="8"/>
      <c r="I17" s="17"/>
      <c r="J17" s="16"/>
      <c r="K17" s="8"/>
      <c r="L17" s="17"/>
      <c r="M17" s="16"/>
      <c r="N17" s="8"/>
      <c r="O17" s="17"/>
      <c r="P17" s="16"/>
      <c r="Q17" s="8"/>
      <c r="R17" s="17"/>
      <c r="S17" s="16"/>
      <c r="T17" s="8"/>
      <c r="U17" s="17"/>
      <c r="V17" s="16"/>
      <c r="W17" s="8"/>
      <c r="X17" s="17"/>
      <c r="Y17" s="16"/>
      <c r="Z17" s="8"/>
      <c r="AA17" s="17"/>
      <c r="AB17" s="16"/>
      <c r="AC17" s="8"/>
      <c r="AD17" s="17"/>
    </row>
    <row r="18" spans="1:30" ht="30" customHeight="1" x14ac:dyDescent="0.2">
      <c r="A18" s="10" t="s">
        <v>7</v>
      </c>
      <c r="B18" s="6" t="e">
        <f>B15*70/MAX(B15,E15,H15,K15,N15,Q15,T15,W15,Z15,AC15)</f>
        <v>#DIV/0!</v>
      </c>
      <c r="C18" s="28" t="e">
        <f>IF(B18=0,"esclusa","ok")</f>
        <v>#DIV/0!</v>
      </c>
      <c r="D18" s="10" t="s">
        <v>7</v>
      </c>
      <c r="E18" s="6" t="e">
        <f>E15*70/MAX(B15,E15,H15,K15,N15,Q15,T15,W15,Z15,AC15)</f>
        <v>#DIV/0!</v>
      </c>
      <c r="F18" s="28" t="e">
        <f>IF(E18=0,"esclusa","ok")</f>
        <v>#DIV/0!</v>
      </c>
      <c r="G18" s="10" t="s">
        <v>7</v>
      </c>
      <c r="H18" s="6" t="e">
        <f>H15*70/MAX(B15,E15,H15,K15,N15,Q15,T15,W15,Z15,AC15)</f>
        <v>#DIV/0!</v>
      </c>
      <c r="I18" s="28" t="e">
        <f>IF(H18=0,"esclusa","ok")</f>
        <v>#DIV/0!</v>
      </c>
      <c r="J18" s="10" t="s">
        <v>7</v>
      </c>
      <c r="K18" s="6" t="e">
        <f>K15*70/MAX(B15,E15,H15,K15,N15,Q15,T15,W15,Z15,AC15)</f>
        <v>#DIV/0!</v>
      </c>
      <c r="L18" s="28" t="e">
        <f>IF(K18=0,"esclusa","ok")</f>
        <v>#DIV/0!</v>
      </c>
      <c r="M18" s="10" t="s">
        <v>7</v>
      </c>
      <c r="N18" s="6" t="e">
        <f>N15*70/MAX(B15,E15,H15,K15,N15,Q15,T15,W15,Z15,AC15)</f>
        <v>#DIV/0!</v>
      </c>
      <c r="O18" s="28" t="e">
        <f>IF(N18=0,"esclusa","ok")</f>
        <v>#DIV/0!</v>
      </c>
      <c r="P18" s="10" t="s">
        <v>7</v>
      </c>
      <c r="Q18" s="6" t="e">
        <f>Q15*70/MAX(B15,E15,H15,K15,N15,Q15,T15,W15,Z15,AC15)</f>
        <v>#DIV/0!</v>
      </c>
      <c r="R18" s="28" t="e">
        <f>IF(Q18=0,"esclusa","ok")</f>
        <v>#DIV/0!</v>
      </c>
      <c r="S18" s="10" t="s">
        <v>7</v>
      </c>
      <c r="T18" s="6" t="e">
        <f>T15*70/MAX(B15,E15,H15,K15,N15,Q15,T15,W15,Z15,AC15)</f>
        <v>#DIV/0!</v>
      </c>
      <c r="U18" s="28" t="e">
        <f>IF(T18=0,"esclusa","ok")</f>
        <v>#DIV/0!</v>
      </c>
      <c r="V18" s="10" t="s">
        <v>7</v>
      </c>
      <c r="W18" s="6" t="e">
        <f>W15*70/MAX(B15,E15,H15,K15,N15,Q15,T15,W15,Z15,AC15)</f>
        <v>#DIV/0!</v>
      </c>
      <c r="X18" s="28" t="e">
        <f>IF(W18=0,"esclusa","ok")</f>
        <v>#DIV/0!</v>
      </c>
      <c r="Y18" s="10" t="s">
        <v>7</v>
      </c>
      <c r="Z18" s="6" t="e">
        <f>Z15*70/MAX(B15,E15,H15,K15,N15,Q15,T15,W15,Z15,AC15)</f>
        <v>#DIV/0!</v>
      </c>
      <c r="AA18" s="28" t="e">
        <f>IF(Z18=0,"esclusa","ok")</f>
        <v>#DIV/0!</v>
      </c>
      <c r="AB18" s="10" t="s">
        <v>7</v>
      </c>
      <c r="AC18" s="6" t="e">
        <f>AC15*70/MAX(B15,E15,H15,K15,N15,Q15,T15,W15,Z15,AC15)</f>
        <v>#DIV/0!</v>
      </c>
      <c r="AD18" s="28" t="e">
        <f>IF(AC18=0,"esclusa","ok")</f>
        <v>#DIV/0!</v>
      </c>
    </row>
    <row r="19" spans="1:30" x14ac:dyDescent="0.2">
      <c r="A19" s="13"/>
      <c r="B19" s="14"/>
      <c r="C19" s="15"/>
      <c r="D19" s="13"/>
      <c r="E19" s="14"/>
      <c r="F19" s="15"/>
      <c r="G19" s="13"/>
      <c r="H19" s="14"/>
      <c r="I19" s="15"/>
      <c r="J19" s="13"/>
      <c r="K19" s="14"/>
      <c r="L19" s="15"/>
      <c r="M19" s="13"/>
      <c r="N19" s="14"/>
      <c r="O19" s="15"/>
      <c r="P19" s="13"/>
      <c r="Q19" s="14"/>
      <c r="R19" s="15"/>
      <c r="S19" s="13"/>
      <c r="T19" s="14"/>
      <c r="U19" s="15"/>
      <c r="V19" s="13"/>
      <c r="W19" s="14"/>
      <c r="X19" s="15"/>
      <c r="Y19" s="13"/>
      <c r="Z19" s="14"/>
      <c r="AA19" s="15"/>
      <c r="AB19" s="13"/>
      <c r="AC19" s="14"/>
      <c r="AD19" s="15"/>
    </row>
    <row r="20" spans="1:30" x14ac:dyDescent="0.2">
      <c r="A20" s="16"/>
      <c r="B20" s="8"/>
      <c r="C20" s="17"/>
      <c r="D20" s="16"/>
      <c r="E20" s="8"/>
      <c r="F20" s="17"/>
      <c r="G20" s="16"/>
      <c r="H20" s="8"/>
      <c r="I20" s="17"/>
      <c r="J20" s="16"/>
      <c r="K20" s="8"/>
      <c r="L20" s="17"/>
      <c r="M20" s="16"/>
      <c r="N20" s="8"/>
      <c r="O20" s="17"/>
      <c r="P20" s="16"/>
      <c r="Q20" s="8"/>
      <c r="R20" s="17"/>
      <c r="S20" s="16"/>
      <c r="T20" s="8"/>
      <c r="U20" s="17"/>
      <c r="V20" s="16"/>
      <c r="W20" s="8"/>
      <c r="X20" s="17"/>
      <c r="Y20" s="16"/>
      <c r="Z20" s="8"/>
      <c r="AA20" s="17"/>
      <c r="AB20" s="16"/>
      <c r="AC20" s="8"/>
      <c r="AD20" s="17"/>
    </row>
    <row r="21" spans="1:30" ht="30" customHeight="1" x14ac:dyDescent="0.2">
      <c r="A21" s="10" t="s">
        <v>8</v>
      </c>
      <c r="B21" s="6" t="e">
        <f>B18</f>
        <v>#DIV/0!</v>
      </c>
      <c r="C21" s="11"/>
      <c r="D21" s="10" t="s">
        <v>8</v>
      </c>
      <c r="E21" s="6" t="e">
        <f>E18</f>
        <v>#DIV/0!</v>
      </c>
      <c r="F21" s="11"/>
      <c r="G21" s="10" t="s">
        <v>8</v>
      </c>
      <c r="H21" s="6" t="e">
        <f>H18</f>
        <v>#DIV/0!</v>
      </c>
      <c r="I21" s="11"/>
      <c r="J21" s="10" t="s">
        <v>8</v>
      </c>
      <c r="K21" s="6" t="e">
        <f>K18</f>
        <v>#DIV/0!</v>
      </c>
      <c r="L21" s="11"/>
      <c r="M21" s="10" t="s">
        <v>8</v>
      </c>
      <c r="N21" s="6" t="e">
        <f>N18</f>
        <v>#DIV/0!</v>
      </c>
      <c r="O21" s="11"/>
      <c r="P21" s="10" t="s">
        <v>8</v>
      </c>
      <c r="Q21" s="6" t="e">
        <f>Q18</f>
        <v>#DIV/0!</v>
      </c>
      <c r="R21" s="11"/>
      <c r="S21" s="10" t="s">
        <v>8</v>
      </c>
      <c r="T21" s="6" t="e">
        <f>T18</f>
        <v>#DIV/0!</v>
      </c>
      <c r="U21" s="11"/>
      <c r="V21" s="10" t="s">
        <v>8</v>
      </c>
      <c r="W21" s="6" t="e">
        <f>W18</f>
        <v>#DIV/0!</v>
      </c>
      <c r="X21" s="11"/>
      <c r="Y21" s="10" t="s">
        <v>8</v>
      </c>
      <c r="Z21" s="6" t="e">
        <f>Z18</f>
        <v>#DIV/0!</v>
      </c>
      <c r="AA21" s="11"/>
      <c r="AB21" s="10" t="s">
        <v>8</v>
      </c>
      <c r="AC21" s="6" t="e">
        <f>AC18</f>
        <v>#DIV/0!</v>
      </c>
      <c r="AD21" s="11"/>
    </row>
    <row r="22" spans="1:30" x14ac:dyDescent="0.2">
      <c r="A22" s="13"/>
      <c r="B22" s="14"/>
      <c r="C22" s="15"/>
      <c r="D22" s="13"/>
      <c r="E22" s="14"/>
      <c r="F22" s="15"/>
      <c r="G22" s="13"/>
      <c r="H22" s="14"/>
      <c r="I22" s="15"/>
      <c r="J22" s="13"/>
      <c r="K22" s="14"/>
      <c r="L22" s="15"/>
      <c r="M22" s="13"/>
      <c r="N22" s="14"/>
      <c r="O22" s="15"/>
      <c r="P22" s="13"/>
      <c r="Q22" s="14"/>
      <c r="R22" s="15"/>
      <c r="S22" s="13"/>
      <c r="T22" s="14"/>
      <c r="U22" s="15"/>
      <c r="V22" s="13"/>
      <c r="W22" s="14"/>
      <c r="X22" s="15"/>
      <c r="Y22" s="13"/>
      <c r="Z22" s="14"/>
      <c r="AA22" s="15"/>
      <c r="AB22" s="13"/>
      <c r="AC22" s="14"/>
      <c r="AD22" s="15"/>
    </row>
    <row r="23" spans="1:30" x14ac:dyDescent="0.2">
      <c r="A23" s="16"/>
      <c r="B23" s="8"/>
      <c r="C23" s="17"/>
      <c r="D23" s="16"/>
      <c r="E23" s="8"/>
      <c r="F23" s="17"/>
      <c r="G23" s="16"/>
      <c r="H23" s="8"/>
      <c r="I23" s="17"/>
      <c r="J23" s="16"/>
      <c r="K23" s="8"/>
      <c r="L23" s="17"/>
      <c r="M23" s="16"/>
      <c r="N23" s="8"/>
      <c r="O23" s="17"/>
      <c r="P23" s="16"/>
      <c r="Q23" s="8"/>
      <c r="R23" s="17"/>
      <c r="S23" s="16"/>
      <c r="T23" s="8"/>
      <c r="U23" s="17"/>
      <c r="V23" s="16"/>
      <c r="W23" s="8"/>
      <c r="X23" s="17"/>
      <c r="Y23" s="16"/>
      <c r="Z23" s="8"/>
      <c r="AA23" s="17"/>
      <c r="AB23" s="16"/>
      <c r="AC23" s="8"/>
      <c r="AD23" s="17"/>
    </row>
    <row r="24" spans="1:30" s="18" customFormat="1" ht="30" customHeight="1" x14ac:dyDescent="0.2">
      <c r="A24" s="10" t="s">
        <v>9</v>
      </c>
      <c r="B24" s="21">
        <v>0</v>
      </c>
      <c r="C24" s="19"/>
      <c r="D24" s="10" t="s">
        <v>9</v>
      </c>
      <c r="E24" s="21">
        <v>0</v>
      </c>
      <c r="F24" s="19"/>
      <c r="G24" s="10" t="s">
        <v>9</v>
      </c>
      <c r="H24" s="21">
        <v>0</v>
      </c>
      <c r="I24" s="19"/>
      <c r="J24" s="10" t="s">
        <v>9</v>
      </c>
      <c r="K24" s="21">
        <v>0</v>
      </c>
      <c r="L24" s="19"/>
      <c r="M24" s="10" t="s">
        <v>9</v>
      </c>
      <c r="N24" s="21">
        <v>0</v>
      </c>
      <c r="O24" s="19"/>
      <c r="P24" s="10" t="s">
        <v>9</v>
      </c>
      <c r="Q24" s="21">
        <v>0</v>
      </c>
      <c r="R24" s="19"/>
      <c r="S24" s="10" t="s">
        <v>9</v>
      </c>
      <c r="T24" s="21">
        <v>0</v>
      </c>
      <c r="U24" s="19"/>
      <c r="V24" s="10" t="s">
        <v>9</v>
      </c>
      <c r="W24" s="21">
        <v>0</v>
      </c>
      <c r="X24" s="19"/>
      <c r="Y24" s="10" t="s">
        <v>9</v>
      </c>
      <c r="Z24" s="21">
        <v>0</v>
      </c>
      <c r="AA24" s="19"/>
      <c r="AB24" s="10" t="s">
        <v>9</v>
      </c>
      <c r="AC24" s="21">
        <v>0</v>
      </c>
      <c r="AD24" s="19"/>
    </row>
    <row r="25" spans="1:30" x14ac:dyDescent="0.2">
      <c r="A25" s="13"/>
      <c r="B25" s="14"/>
      <c r="C25" s="15"/>
      <c r="D25" s="13"/>
      <c r="E25" s="14"/>
      <c r="F25" s="15"/>
      <c r="G25" s="13"/>
      <c r="H25" s="14"/>
      <c r="I25" s="15"/>
      <c r="J25" s="13"/>
      <c r="K25" s="14"/>
      <c r="L25" s="15"/>
      <c r="M25" s="13"/>
      <c r="N25" s="14"/>
      <c r="O25" s="15"/>
      <c r="P25" s="13"/>
      <c r="Q25" s="14"/>
      <c r="R25" s="15"/>
      <c r="S25" s="13"/>
      <c r="T25" s="14"/>
      <c r="U25" s="15"/>
      <c r="V25" s="13"/>
      <c r="W25" s="14"/>
      <c r="X25" s="15"/>
      <c r="Y25" s="13"/>
      <c r="Z25" s="14"/>
      <c r="AA25" s="15"/>
      <c r="AB25" s="13"/>
      <c r="AC25" s="14"/>
      <c r="AD25" s="15"/>
    </row>
    <row r="26" spans="1:30" x14ac:dyDescent="0.2">
      <c r="A26" s="25" t="s">
        <v>14</v>
      </c>
      <c r="B26" s="27">
        <v>0</v>
      </c>
      <c r="C26" s="17"/>
      <c r="D26" s="16"/>
      <c r="E26" s="8"/>
      <c r="F26" s="17"/>
      <c r="G26" s="16"/>
      <c r="H26" s="8"/>
      <c r="I26" s="17"/>
      <c r="J26" s="16"/>
      <c r="K26" s="8"/>
      <c r="L26" s="17"/>
      <c r="M26" s="16"/>
      <c r="N26" s="8"/>
      <c r="O26" s="17"/>
      <c r="P26" s="16"/>
      <c r="Q26" s="8"/>
      <c r="R26" s="17"/>
      <c r="S26" s="16"/>
      <c r="T26" s="8"/>
      <c r="U26" s="17"/>
      <c r="V26" s="16"/>
      <c r="W26" s="8"/>
      <c r="X26" s="17"/>
      <c r="Y26" s="16"/>
      <c r="Z26" s="8"/>
      <c r="AA26" s="17"/>
      <c r="AB26" s="16"/>
      <c r="AC26" s="8"/>
      <c r="AD26" s="17"/>
    </row>
    <row r="27" spans="1:30" s="18" customFormat="1" ht="30" customHeight="1" x14ac:dyDescent="0.2">
      <c r="A27" s="10" t="s">
        <v>10</v>
      </c>
      <c r="B27" s="6" t="e">
        <f>30*B26/B24</f>
        <v>#DIV/0!</v>
      </c>
      <c r="C27" s="19"/>
      <c r="D27" s="10" t="s">
        <v>10</v>
      </c>
      <c r="E27" s="6" t="e">
        <f>30*B26/E24</f>
        <v>#DIV/0!</v>
      </c>
      <c r="F27" s="19"/>
      <c r="G27" s="10" t="s">
        <v>10</v>
      </c>
      <c r="H27" s="6" t="e">
        <f>30*B26/H24</f>
        <v>#DIV/0!</v>
      </c>
      <c r="I27" s="19"/>
      <c r="J27" s="10" t="s">
        <v>10</v>
      </c>
      <c r="K27" s="6" t="e">
        <f>30*B26/K24</f>
        <v>#DIV/0!</v>
      </c>
      <c r="L27" s="19"/>
      <c r="M27" s="10" t="s">
        <v>10</v>
      </c>
      <c r="N27" s="6" t="e">
        <f>30*B26/N24</f>
        <v>#DIV/0!</v>
      </c>
      <c r="O27" s="19"/>
      <c r="P27" s="10" t="s">
        <v>10</v>
      </c>
      <c r="Q27" s="6" t="e">
        <f>30*B26/Q24</f>
        <v>#DIV/0!</v>
      </c>
      <c r="R27" s="19"/>
      <c r="S27" s="10" t="s">
        <v>10</v>
      </c>
      <c r="T27" s="6" t="e">
        <f>30*B26/T24</f>
        <v>#DIV/0!</v>
      </c>
      <c r="U27" s="19"/>
      <c r="V27" s="10" t="s">
        <v>10</v>
      </c>
      <c r="W27" s="6" t="e">
        <f>30*B26/W24</f>
        <v>#DIV/0!</v>
      </c>
      <c r="X27" s="19"/>
      <c r="Y27" s="10" t="s">
        <v>10</v>
      </c>
      <c r="Z27" s="6" t="e">
        <f>30*B26/Z24</f>
        <v>#DIV/0!</v>
      </c>
      <c r="AA27" s="19"/>
      <c r="AB27" s="10" t="s">
        <v>10</v>
      </c>
      <c r="AC27" s="6" t="e">
        <f>30*B26/AC24</f>
        <v>#DIV/0!</v>
      </c>
      <c r="AD27" s="19"/>
    </row>
    <row r="28" spans="1:30" x14ac:dyDescent="0.2">
      <c r="A28" s="13"/>
      <c r="B28" s="14"/>
      <c r="C28" s="15"/>
      <c r="D28" s="13"/>
      <c r="E28" s="14"/>
      <c r="F28" s="15"/>
      <c r="G28" s="13"/>
      <c r="H28" s="14"/>
      <c r="I28" s="15"/>
      <c r="J28" s="13"/>
      <c r="K28" s="14"/>
      <c r="L28" s="15"/>
      <c r="M28" s="13"/>
      <c r="N28" s="14"/>
      <c r="O28" s="15"/>
      <c r="P28" s="13"/>
      <c r="Q28" s="14"/>
      <c r="R28" s="15"/>
      <c r="S28" s="13"/>
      <c r="T28" s="14"/>
      <c r="U28" s="15"/>
      <c r="V28" s="13"/>
      <c r="W28" s="14"/>
      <c r="X28" s="15"/>
      <c r="Y28" s="13"/>
      <c r="Z28" s="14"/>
      <c r="AA28" s="15"/>
      <c r="AB28" s="13"/>
      <c r="AC28" s="14"/>
      <c r="AD28" s="15"/>
    </row>
    <row r="29" spans="1:30" x14ac:dyDescent="0.2">
      <c r="A29" s="16"/>
      <c r="B29" s="8"/>
      <c r="C29" s="17"/>
      <c r="D29" s="16"/>
      <c r="E29" s="8"/>
      <c r="F29" s="17"/>
      <c r="G29" s="16"/>
      <c r="H29" s="8"/>
      <c r="I29" s="17"/>
      <c r="J29" s="16"/>
      <c r="K29" s="8"/>
      <c r="L29" s="17"/>
      <c r="M29" s="16"/>
      <c r="N29" s="8"/>
      <c r="O29" s="17"/>
      <c r="P29" s="16"/>
      <c r="Q29" s="8"/>
      <c r="R29" s="17"/>
      <c r="S29" s="16"/>
      <c r="T29" s="8"/>
      <c r="U29" s="17"/>
      <c r="V29" s="16"/>
      <c r="W29" s="8"/>
      <c r="X29" s="17"/>
      <c r="Y29" s="16"/>
      <c r="Z29" s="8"/>
      <c r="AA29" s="17"/>
      <c r="AB29" s="16"/>
      <c r="AC29" s="8"/>
      <c r="AD29" s="17"/>
    </row>
    <row r="30" spans="1:30" ht="30" customHeight="1" x14ac:dyDescent="0.2">
      <c r="A30" s="10" t="s">
        <v>11</v>
      </c>
      <c r="B30" s="6" t="e">
        <f>B21+B27</f>
        <v>#DIV/0!</v>
      </c>
      <c r="C30" s="11"/>
      <c r="D30" s="10" t="s">
        <v>11</v>
      </c>
      <c r="E30" s="6" t="e">
        <f>E21+E27</f>
        <v>#DIV/0!</v>
      </c>
      <c r="F30" s="11"/>
      <c r="G30" s="10" t="s">
        <v>11</v>
      </c>
      <c r="H30" s="6" t="e">
        <f>H21+H27</f>
        <v>#DIV/0!</v>
      </c>
      <c r="I30" s="11"/>
      <c r="J30" s="10" t="s">
        <v>11</v>
      </c>
      <c r="K30" s="6" t="e">
        <f>K21+K27</f>
        <v>#DIV/0!</v>
      </c>
      <c r="L30" s="11"/>
      <c r="M30" s="10" t="s">
        <v>11</v>
      </c>
      <c r="N30" s="6" t="e">
        <f>N21+N27</f>
        <v>#DIV/0!</v>
      </c>
      <c r="O30" s="11"/>
      <c r="P30" s="10" t="s">
        <v>11</v>
      </c>
      <c r="Q30" s="6" t="e">
        <f>Q21+Q27</f>
        <v>#DIV/0!</v>
      </c>
      <c r="R30" s="11"/>
      <c r="S30" s="10" t="s">
        <v>11</v>
      </c>
      <c r="T30" s="6" t="e">
        <f>T21+T27</f>
        <v>#DIV/0!</v>
      </c>
      <c r="U30" s="11"/>
      <c r="V30" s="10" t="s">
        <v>11</v>
      </c>
      <c r="W30" s="6" t="e">
        <f>W21+W27</f>
        <v>#DIV/0!</v>
      </c>
      <c r="X30" s="11"/>
      <c r="Y30" s="10" t="s">
        <v>11</v>
      </c>
      <c r="Z30" s="6" t="e">
        <f>Z21+Z27</f>
        <v>#DIV/0!</v>
      </c>
      <c r="AA30" s="11"/>
      <c r="AB30" s="10" t="s">
        <v>11</v>
      </c>
      <c r="AC30" s="6" t="e">
        <f>AC21+AC27</f>
        <v>#DIV/0!</v>
      </c>
      <c r="AD30" s="11"/>
    </row>
    <row r="31" spans="1:30" x14ac:dyDescent="0.2">
      <c r="A31" s="13"/>
      <c r="B31" s="14"/>
      <c r="C31" s="15"/>
      <c r="D31" s="13"/>
      <c r="E31" s="14"/>
      <c r="F31" s="15"/>
      <c r="G31" s="13"/>
      <c r="H31" s="14"/>
      <c r="I31" s="15"/>
      <c r="J31" s="13"/>
      <c r="K31" s="14"/>
      <c r="L31" s="15"/>
      <c r="M31" s="13"/>
      <c r="N31" s="14"/>
      <c r="O31" s="15"/>
      <c r="P31" s="13"/>
      <c r="Q31" s="14"/>
      <c r="R31" s="15"/>
      <c r="S31" s="13"/>
      <c r="T31" s="14"/>
      <c r="U31" s="15"/>
      <c r="V31" s="13"/>
      <c r="W31" s="14"/>
      <c r="X31" s="15"/>
      <c r="Y31" s="13"/>
      <c r="Z31" s="14"/>
      <c r="AA31" s="15"/>
      <c r="AB31" s="13"/>
      <c r="AC31" s="14"/>
      <c r="AD31" s="15"/>
    </row>
    <row r="32" spans="1:30" x14ac:dyDescent="0.2">
      <c r="AB32" s="3"/>
      <c r="AC32" s="2"/>
      <c r="AD32" s="2"/>
    </row>
  </sheetData>
  <mergeCells count="30">
    <mergeCell ref="P3:P5"/>
    <mergeCell ref="R3:R5"/>
    <mergeCell ref="AB3:AB5"/>
    <mergeCell ref="AD3:AD5"/>
    <mergeCell ref="S3:S5"/>
    <mergeCell ref="U3:U5"/>
    <mergeCell ref="V3:V5"/>
    <mergeCell ref="X3:X5"/>
    <mergeCell ref="Y3:Y5"/>
    <mergeCell ref="AA3:AA5"/>
    <mergeCell ref="I3:I5"/>
    <mergeCell ref="J3:J5"/>
    <mergeCell ref="L3:L5"/>
    <mergeCell ref="M3:M5"/>
    <mergeCell ref="O3:O5"/>
    <mergeCell ref="A3:A5"/>
    <mergeCell ref="C3:C5"/>
    <mergeCell ref="D3:D5"/>
    <mergeCell ref="F3:F5"/>
    <mergeCell ref="G3:G5"/>
    <mergeCell ref="P1:R1"/>
    <mergeCell ref="S1:U1"/>
    <mergeCell ref="V1:X1"/>
    <mergeCell ref="Y1:AA1"/>
    <mergeCell ref="AB1:AD1"/>
    <mergeCell ref="A1:C1"/>
    <mergeCell ref="D1:F1"/>
    <mergeCell ref="G1:I1"/>
    <mergeCell ref="J1:L1"/>
    <mergeCell ref="M1:O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2" fitToHeight="10" orientation="landscape" r:id="rId1"/>
  <headerFooter alignWithMargins="0">
    <oddHeader>&amp;C&amp;"Verdana,Normale"Procedura aperta per l'affidamento dei servizi assicurativi  
Analisi offerte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1. incendio ubicazioni varie</vt:lpstr>
      <vt:lpstr>2. Incendio Cà dl Bue</vt:lpstr>
      <vt:lpstr>5. rcto</vt:lpstr>
      <vt:lpstr>6. resp. ambientale</vt:lpstr>
      <vt:lpstr>7. resp. patrimoniale</vt:lpstr>
      <vt:lpstr>8. tutela legale</vt:lpstr>
      <vt:lpstr>9. infortuni</vt:lpstr>
      <vt:lpstr>..........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LORIS AROSIO</dc:creator>
  <cp:lastModifiedBy>Savore' Laura</cp:lastModifiedBy>
  <cp:lastPrinted>2023-12-13T14:45:59Z</cp:lastPrinted>
  <dcterms:created xsi:type="dcterms:W3CDTF">2007-12-04T14:05:50Z</dcterms:created>
  <dcterms:modified xsi:type="dcterms:W3CDTF">2023-12-14T10:26:46Z</dcterms:modified>
</cp:coreProperties>
</file>